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HC\Desktop\Website Postings\"/>
    </mc:Choice>
  </mc:AlternateContent>
  <bookViews>
    <workbookView xWindow="0" yWindow="0" windowWidth="20160" windowHeight="9048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Sheet1!$A$3:$G$38</definedName>
  </definedNames>
  <calcPr calcId="152511"/>
</workbook>
</file>

<file path=xl/calcChain.xml><?xml version="1.0" encoding="utf-8"?>
<calcChain xmlns="http://schemas.openxmlformats.org/spreadsheetml/2006/main">
  <c r="V38" i="1" l="1"/>
  <c r="K14" i="1" l="1"/>
  <c r="J14" i="1"/>
  <c r="F20" i="1" l="1"/>
  <c r="F19" i="1"/>
  <c r="F18" i="1"/>
  <c r="F16" i="1"/>
  <c r="F15" i="1"/>
</calcChain>
</file>

<file path=xl/sharedStrings.xml><?xml version="1.0" encoding="utf-8"?>
<sst xmlns="http://schemas.openxmlformats.org/spreadsheetml/2006/main" count="130" uniqueCount="70">
  <si>
    <t>UTILITIES FOR FY2015-2016</t>
  </si>
  <si>
    <t>VENDOR NAME</t>
  </si>
  <si>
    <t>PHYSICAL ADDRESS</t>
  </si>
  <si>
    <t>USAGE</t>
  </si>
  <si>
    <t>AMOUNT</t>
  </si>
  <si>
    <t>NOVEMBER</t>
  </si>
  <si>
    <t>DECEMBER</t>
  </si>
  <si>
    <t>Courthouse Annex</t>
  </si>
  <si>
    <t>Jail</t>
  </si>
  <si>
    <t>CSCD</t>
  </si>
  <si>
    <t>LOCATION</t>
  </si>
  <si>
    <t>15830 FM 412</t>
  </si>
  <si>
    <t xml:space="preserve">Courthouse </t>
  </si>
  <si>
    <t>200 N. Walnut</t>
  </si>
  <si>
    <t>N. Cedar</t>
  </si>
  <si>
    <t>CR 3300</t>
  </si>
  <si>
    <t>Hwy 44</t>
  </si>
  <si>
    <t>Pct 1 Barn Elec</t>
  </si>
  <si>
    <t>Pct 2 Barn Water</t>
  </si>
  <si>
    <t>Pct 3 Barn Water</t>
  </si>
  <si>
    <t>Pct 4 Barn Water</t>
  </si>
  <si>
    <t>Pct 4 Barn Elec</t>
  </si>
  <si>
    <t>Boxelder Tower Elec</t>
  </si>
  <si>
    <t>Manchester Tower Elec</t>
  </si>
  <si>
    <t>English Tower Elec</t>
  </si>
  <si>
    <t>Pct 2 Barn Elec</t>
  </si>
  <si>
    <t>188 W 3rd, Bagwell</t>
  </si>
  <si>
    <t>Library</t>
  </si>
  <si>
    <t>315 N. Walnut</t>
  </si>
  <si>
    <t>500 N. Cedar</t>
  </si>
  <si>
    <t>Courthouse</t>
  </si>
  <si>
    <t xml:space="preserve">Pct 2 Barn </t>
  </si>
  <si>
    <t>Radio Tower</t>
  </si>
  <si>
    <t>1001 CR 2155</t>
  </si>
  <si>
    <t>Pct 3 Barn</t>
  </si>
  <si>
    <t>3784 CR 3300</t>
  </si>
  <si>
    <t>Pct 3 Guardlight</t>
  </si>
  <si>
    <t>SO/Jail</t>
  </si>
  <si>
    <t>Main Bldg.</t>
  </si>
  <si>
    <t>407 N. Pecan</t>
  </si>
  <si>
    <t>Annex</t>
  </si>
  <si>
    <t>400 N. Walnut</t>
  </si>
  <si>
    <t>Extension Office</t>
  </si>
  <si>
    <t>400 N. Cedar, Ste. B</t>
  </si>
  <si>
    <t>400 N. Cedar, Ste. A</t>
  </si>
  <si>
    <t>Bogata</t>
  </si>
  <si>
    <t>Boxelder</t>
  </si>
  <si>
    <t>Manchester</t>
  </si>
  <si>
    <t>English</t>
  </si>
  <si>
    <t>Pct 1 Barn</t>
  </si>
  <si>
    <t>631 S Bryson, Bogata</t>
  </si>
  <si>
    <t>RED RIVER COUNTY</t>
  </si>
  <si>
    <t>JANUARY</t>
  </si>
  <si>
    <t>1525 CR 2106,Bagwell</t>
  </si>
  <si>
    <t>FEBRUARY</t>
  </si>
  <si>
    <t>APRIL</t>
  </si>
  <si>
    <t>Direct Energy(63)</t>
  </si>
  <si>
    <t>City of Clarksville(14)</t>
  </si>
  <si>
    <t>410 Water Supply(716)</t>
  </si>
  <si>
    <t>TXU Energy(7122)</t>
  </si>
  <si>
    <t>Lamar County Electric(82)</t>
  </si>
  <si>
    <t>Atmos Energy(24)</t>
  </si>
  <si>
    <t>Red River County WSC(794)</t>
  </si>
  <si>
    <t>--</t>
  </si>
  <si>
    <t>JUNE</t>
  </si>
  <si>
    <t>DISCONNECTED</t>
  </si>
  <si>
    <t>Vendor #</t>
  </si>
  <si>
    <t>Usage</t>
  </si>
  <si>
    <t>Amount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</si>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</sst>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[$-409]mmmm\-yy;@"/>
    <numFmt numFmtId="165" formatCode="0.00_);[Red]\(0.0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/>
    <xf numFmtId="44" fontId="0" fillId="0" borderId="7" xfId="1" applyFont="1" applyBorder="1"/>
    <xf numFmtId="0" fontId="0" fillId="0" borderId="7" xfId="0" applyBorder="1"/>
    <xf numFmtId="0" fontId="0" fillId="0" borderId="4" xfId="0" applyBorder="1"/>
    <xf numFmtId="0" fontId="0" fillId="0" borderId="5" xfId="0" applyBorder="1"/>
    <xf numFmtId="2" fontId="0" fillId="0" borderId="0" xfId="0" applyNumberFormat="1"/>
    <xf numFmtId="164" fontId="0" fillId="0" borderId="0" xfId="0" applyNumberFormat="1"/>
    <xf numFmtId="2" fontId="0" fillId="0" borderId="5" xfId="0" applyNumberFormat="1" applyBorder="1" applyAlignment="1">
      <alignment wrapText="1"/>
    </xf>
    <xf numFmtId="2" fontId="0" fillId="0" borderId="7" xfId="0" applyNumberFormat="1" applyBorder="1"/>
    <xf numFmtId="165" fontId="0" fillId="0" borderId="0" xfId="0" applyNumberFormat="1"/>
    <xf numFmtId="165" fontId="0" fillId="0" borderId="1" xfId="0" applyNumberFormat="1" applyBorder="1" applyAlignment="1">
      <alignment wrapText="1"/>
    </xf>
    <xf numFmtId="0" fontId="2" fillId="0" borderId="0" xfId="0" applyFont="1"/>
    <xf numFmtId="2" fontId="0" fillId="0" borderId="1" xfId="0" applyNumberFormat="1" applyBorder="1" applyAlignment="1">
      <alignment wrapText="1"/>
    </xf>
    <xf numFmtId="1" fontId="0" fillId="0" borderId="0" xfId="0" applyNumberFormat="1"/>
    <xf numFmtId="0" fontId="0" fillId="0" borderId="0" xfId="0" quotePrefix="1" applyAlignment="1">
      <alignment horizontal="center"/>
    </xf>
    <xf numFmtId="0" fontId="3" fillId="0" borderId="0" xfId="0" applyFont="1"/>
    <xf numFmtId="0" fontId="3" fillId="0" borderId="7" xfId="0" applyFont="1" applyBorder="1"/>
    <xf numFmtId="0" fontId="0" fillId="0" borderId="0" xfId="0" applyFill="1" applyBorder="1"/>
    <xf numFmtId="17" fontId="0" fillId="0" borderId="0" xfId="0" applyNumberFormat="1" applyAlignment="1">
      <alignment horizontal="right"/>
    </xf>
    <xf numFmtId="17" fontId="0" fillId="0" borderId="0" xfId="0" applyNumberFormat="1"/>
    <xf numFmtId="2" fontId="0" fillId="0" borderId="0" xfId="0" applyNumberFormat="1" applyFill="1" applyBorder="1"/>
    <xf numFmtId="16" fontId="0" fillId="0" borderId="0" xfId="0" applyNumberFormat="1"/>
    <xf numFmtId="0" fontId="0" fillId="0" borderId="0" xfId="2" applyNumberFormat="1" applyFont="1"/>
    <xf numFmtId="2" fontId="0" fillId="0" borderId="0" xfId="2" applyNumberFormat="1" applyFont="1"/>
    <xf numFmtId="2" fontId="0" fillId="0" borderId="0" xfId="1" applyNumberFormat="1" applyFont="1"/>
    <xf numFmtId="17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7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59"/>
  <sheetViews>
    <sheetView tabSelected="1" zoomScaleNormal="100" workbookViewId="0">
      <pane xSplit="5" ySplit="6" topLeftCell="AF22" activePane="bottomRight" state="frozen"/>
      <selection pane="topRight" activeCell="F1" sqref="F1"/>
      <selection pane="bottomLeft" activeCell="A7" sqref="A7"/>
      <selection pane="bottomRight" activeCell="A29" sqref="A29:XFD29"/>
    </sheetView>
  </sheetViews>
  <sheetFormatPr defaultRowHeight="14.4" x14ac:dyDescent="0.3"/>
  <cols>
    <col min="1" max="1" width="32.6640625" customWidth="1"/>
    <col min="2" max="2" width="16.6640625" customWidth="1"/>
    <col min="3" max="3" width="17.6640625" customWidth="1"/>
    <col min="4" max="4" width="6.5546875" hidden="1" customWidth="1"/>
    <col min="5" max="5" width="8.6640625" hidden="1" customWidth="1"/>
    <col min="6" max="6" width="8.88671875" customWidth="1"/>
    <col min="7" max="7" width="8.88671875" style="10" customWidth="1"/>
    <col min="9" max="9" width="9.109375" style="14" bestFit="1" customWidth="1"/>
    <col min="10" max="10" width="8.88671875" customWidth="1"/>
    <col min="11" max="11" width="8.88671875" style="10" customWidth="1"/>
    <col min="13" max="13" width="8.88671875" style="10"/>
    <col min="15" max="15" width="8.88671875" style="10"/>
    <col min="17" max="17" width="7.6640625" customWidth="1"/>
    <col min="18" max="19" width="0" hidden="1" customWidth="1"/>
    <col min="24" max="25" width="8.88671875" customWidth="1"/>
    <col min="29" max="29" width="8.88671875" style="10"/>
    <col min="31" max="31" width="8.88671875" style="10"/>
  </cols>
  <sheetData>
    <row r="2" spans="1:37" ht="15" x14ac:dyDescent="0.25">
      <c r="A2" s="16" t="s">
        <v>51</v>
      </c>
    </row>
    <row r="3" spans="1:37" ht="15" x14ac:dyDescent="0.25">
      <c r="A3" t="s">
        <v>0</v>
      </c>
    </row>
    <row r="4" spans="1:37" ht="15" x14ac:dyDescent="0.25">
      <c r="A4" s="11" t="s">
        <v>66</v>
      </c>
    </row>
    <row r="5" spans="1:37" ht="15" x14ac:dyDescent="0.25">
      <c r="C5" s="7"/>
      <c r="D5" s="30">
        <v>42248</v>
      </c>
      <c r="E5" s="31"/>
      <c r="F5" s="32">
        <v>42278</v>
      </c>
      <c r="G5" s="33"/>
      <c r="H5" s="34" t="s">
        <v>5</v>
      </c>
      <c r="I5" s="34"/>
      <c r="J5" s="34" t="s">
        <v>6</v>
      </c>
      <c r="K5" s="34"/>
      <c r="L5" t="s">
        <v>52</v>
      </c>
      <c r="N5" t="s">
        <v>54</v>
      </c>
      <c r="P5" s="23">
        <v>42430</v>
      </c>
      <c r="R5" t="s">
        <v>55</v>
      </c>
      <c r="T5" s="23">
        <v>42461</v>
      </c>
      <c r="V5" s="23">
        <v>42491</v>
      </c>
      <c r="X5" t="s">
        <v>64</v>
      </c>
      <c r="Z5" s="24">
        <v>42552</v>
      </c>
      <c r="AB5" s="24">
        <v>42583</v>
      </c>
      <c r="AD5" s="24">
        <v>42614</v>
      </c>
      <c r="AF5" s="26">
        <v>42659</v>
      </c>
      <c r="AH5" s="26">
        <v>42690</v>
      </c>
      <c r="AJ5" s="26">
        <v>42720</v>
      </c>
    </row>
    <row r="6" spans="1:37" ht="30" customHeight="1" x14ac:dyDescent="0.25">
      <c r="A6" s="1" t="s">
        <v>1</v>
      </c>
      <c r="B6" s="1" t="s">
        <v>10</v>
      </c>
      <c r="C6" s="4" t="s">
        <v>2</v>
      </c>
      <c r="D6" s="3" t="s">
        <v>3</v>
      </c>
      <c r="E6" s="4" t="s">
        <v>4</v>
      </c>
      <c r="F6" s="3" t="s">
        <v>3</v>
      </c>
      <c r="G6" s="12" t="s">
        <v>4</v>
      </c>
      <c r="H6" s="1" t="s">
        <v>3</v>
      </c>
      <c r="I6" s="15" t="s">
        <v>4</v>
      </c>
      <c r="J6" s="1" t="s">
        <v>3</v>
      </c>
      <c r="K6" s="17" t="s">
        <v>4</v>
      </c>
      <c r="L6" s="1" t="s">
        <v>3</v>
      </c>
      <c r="M6" s="17" t="s">
        <v>4</v>
      </c>
      <c r="N6" s="1" t="s">
        <v>3</v>
      </c>
      <c r="O6" s="17" t="s">
        <v>4</v>
      </c>
      <c r="P6" s="2" t="s">
        <v>3</v>
      </c>
      <c r="Q6" s="2" t="s">
        <v>4</v>
      </c>
      <c r="R6" s="2" t="s">
        <v>3</v>
      </c>
      <c r="S6" s="2" t="s">
        <v>4</v>
      </c>
      <c r="T6" s="2" t="s">
        <v>3</v>
      </c>
      <c r="U6" s="2" t="s">
        <v>4</v>
      </c>
      <c r="V6" s="2" t="s">
        <v>3</v>
      </c>
      <c r="W6" s="2" t="s">
        <v>4</v>
      </c>
      <c r="X6" s="22" t="s">
        <v>3</v>
      </c>
      <c r="Y6" s="22" t="s">
        <v>4</v>
      </c>
      <c r="Z6" s="22" t="s">
        <v>3</v>
      </c>
      <c r="AA6" s="22" t="s">
        <v>68</v>
      </c>
      <c r="AB6" s="22" t="s">
        <v>67</v>
      </c>
      <c r="AC6" s="25" t="s">
        <v>68</v>
      </c>
      <c r="AD6" s="22" t="s">
        <v>67</v>
      </c>
      <c r="AE6" s="25" t="s">
        <v>68</v>
      </c>
      <c r="AF6" s="22" t="s">
        <v>67</v>
      </c>
      <c r="AG6" s="25" t="s">
        <v>68</v>
      </c>
      <c r="AH6" s="22" t="s">
        <v>67</v>
      </c>
      <c r="AI6" s="25" t="s">
        <v>68</v>
      </c>
      <c r="AJ6" s="22" t="s">
        <v>67</v>
      </c>
      <c r="AK6" s="25" t="s">
        <v>68</v>
      </c>
    </row>
    <row r="7" spans="1:37" ht="15" x14ac:dyDescent="0.25">
      <c r="A7" s="16"/>
      <c r="B7" s="20"/>
      <c r="C7" s="21"/>
      <c r="D7" s="5"/>
      <c r="E7" s="6"/>
      <c r="F7" s="5"/>
      <c r="G7" s="13"/>
    </row>
    <row r="8" spans="1:37" ht="15" x14ac:dyDescent="0.25">
      <c r="A8" s="16" t="s">
        <v>57</v>
      </c>
      <c r="B8" s="20" t="s">
        <v>7</v>
      </c>
      <c r="C8" s="21" t="s">
        <v>13</v>
      </c>
      <c r="D8" s="5"/>
      <c r="E8" s="6"/>
      <c r="F8" s="5">
        <v>2000</v>
      </c>
      <c r="G8" s="13">
        <v>53</v>
      </c>
      <c r="H8">
        <v>1800</v>
      </c>
      <c r="I8" s="14">
        <v>53</v>
      </c>
      <c r="J8">
        <v>1700</v>
      </c>
      <c r="K8" s="10">
        <v>5300</v>
      </c>
      <c r="L8">
        <v>1300</v>
      </c>
      <c r="M8" s="10">
        <v>53</v>
      </c>
      <c r="N8">
        <v>1900</v>
      </c>
      <c r="O8" s="10">
        <v>53</v>
      </c>
      <c r="P8">
        <v>1900</v>
      </c>
      <c r="Q8" s="10">
        <v>53</v>
      </c>
      <c r="R8">
        <v>3000</v>
      </c>
      <c r="S8" s="10">
        <v>5800</v>
      </c>
      <c r="U8" s="10">
        <v>58</v>
      </c>
      <c r="V8">
        <v>1500</v>
      </c>
      <c r="W8" s="10">
        <v>53</v>
      </c>
      <c r="X8">
        <v>3200</v>
      </c>
      <c r="Y8" s="10">
        <v>59</v>
      </c>
      <c r="Z8">
        <v>600</v>
      </c>
      <c r="AA8" s="10">
        <v>53</v>
      </c>
      <c r="AB8">
        <v>1800</v>
      </c>
      <c r="AC8" s="10">
        <v>53</v>
      </c>
      <c r="AD8">
        <v>2000</v>
      </c>
      <c r="AE8" s="10">
        <v>52.7</v>
      </c>
      <c r="AF8">
        <v>1700</v>
      </c>
      <c r="AG8" s="10">
        <v>57</v>
      </c>
      <c r="AH8">
        <v>2400</v>
      </c>
      <c r="AI8" s="10">
        <v>59</v>
      </c>
    </row>
    <row r="9" spans="1:37" ht="15" x14ac:dyDescent="0.25">
      <c r="A9" s="16"/>
      <c r="B9" s="20" t="s">
        <v>8</v>
      </c>
      <c r="C9" s="21" t="s">
        <v>14</v>
      </c>
      <c r="D9" s="5"/>
      <c r="E9" s="6"/>
      <c r="F9" s="5">
        <v>208100</v>
      </c>
      <c r="G9" s="13">
        <v>1056.48</v>
      </c>
      <c r="H9">
        <v>15190</v>
      </c>
      <c r="I9" s="14">
        <v>789.53</v>
      </c>
      <c r="J9">
        <v>20890</v>
      </c>
      <c r="K9" s="10">
        <v>1060.28</v>
      </c>
      <c r="L9">
        <v>15070</v>
      </c>
      <c r="M9" s="10">
        <v>783.83</v>
      </c>
      <c r="N9">
        <v>10760</v>
      </c>
      <c r="O9" s="10">
        <v>579.1</v>
      </c>
      <c r="P9">
        <v>9370</v>
      </c>
      <c r="Q9" s="10">
        <v>511.5</v>
      </c>
      <c r="R9">
        <v>18600</v>
      </c>
      <c r="S9" s="10">
        <v>136</v>
      </c>
      <c r="T9" s="10"/>
      <c r="U9" s="10">
        <v>136</v>
      </c>
      <c r="V9" s="18">
        <v>5400</v>
      </c>
      <c r="W9" s="10">
        <v>70</v>
      </c>
      <c r="X9" s="18">
        <v>6700</v>
      </c>
      <c r="Y9" s="10">
        <v>76.510000000000005</v>
      </c>
      <c r="Z9" s="18">
        <v>7300</v>
      </c>
      <c r="AA9" s="10">
        <v>79.81</v>
      </c>
      <c r="AB9" s="18">
        <v>2100</v>
      </c>
      <c r="AC9" s="10">
        <v>53.51</v>
      </c>
      <c r="AD9" s="18">
        <v>8500</v>
      </c>
      <c r="AE9" s="10">
        <v>85.51</v>
      </c>
      <c r="AF9" s="18">
        <v>0</v>
      </c>
      <c r="AG9" s="10">
        <v>57</v>
      </c>
      <c r="AH9" s="18">
        <v>12900</v>
      </c>
      <c r="AI9" s="10">
        <v>111.51</v>
      </c>
    </row>
    <row r="10" spans="1:37" ht="15" x14ac:dyDescent="0.25">
      <c r="A10" s="16"/>
      <c r="B10" s="20" t="s">
        <v>12</v>
      </c>
      <c r="C10" s="21" t="s">
        <v>41</v>
      </c>
      <c r="D10" s="5"/>
      <c r="E10" s="6"/>
      <c r="F10" s="5">
        <v>2300</v>
      </c>
      <c r="G10" s="13">
        <v>54.51</v>
      </c>
      <c r="H10">
        <v>1200</v>
      </c>
      <c r="I10" s="14">
        <v>53</v>
      </c>
      <c r="J10">
        <v>1700</v>
      </c>
      <c r="K10" s="10">
        <v>53</v>
      </c>
      <c r="L10">
        <v>1300</v>
      </c>
      <c r="M10" s="10">
        <v>53</v>
      </c>
      <c r="N10">
        <v>1900</v>
      </c>
      <c r="O10" s="10">
        <v>53</v>
      </c>
      <c r="P10">
        <v>1400</v>
      </c>
      <c r="Q10" s="10">
        <v>53</v>
      </c>
      <c r="R10">
        <v>1800</v>
      </c>
      <c r="S10" s="10">
        <v>53</v>
      </c>
      <c r="U10" s="10">
        <v>53</v>
      </c>
      <c r="V10">
        <v>1400</v>
      </c>
      <c r="W10" s="10">
        <v>53</v>
      </c>
      <c r="X10">
        <v>1700</v>
      </c>
      <c r="Y10" s="10">
        <v>53</v>
      </c>
      <c r="Z10">
        <v>300</v>
      </c>
      <c r="AA10" s="10">
        <v>53</v>
      </c>
      <c r="AB10">
        <v>3600</v>
      </c>
      <c r="AC10" s="10">
        <v>61</v>
      </c>
      <c r="AD10">
        <v>2100</v>
      </c>
      <c r="AE10" s="10">
        <v>53.51</v>
      </c>
      <c r="AF10">
        <v>900</v>
      </c>
      <c r="AG10" s="10">
        <v>57</v>
      </c>
      <c r="AH10">
        <v>2600</v>
      </c>
      <c r="AI10" s="10">
        <v>60</v>
      </c>
    </row>
    <row r="11" spans="1:37" ht="15" x14ac:dyDescent="0.25">
      <c r="A11" s="16"/>
      <c r="B11" s="20" t="s">
        <v>9</v>
      </c>
      <c r="C11" s="21" t="s">
        <v>14</v>
      </c>
      <c r="D11" s="5"/>
      <c r="E11" s="6"/>
      <c r="F11" s="5">
        <v>10400</v>
      </c>
      <c r="G11" s="13">
        <v>9500</v>
      </c>
      <c r="H11">
        <v>1600</v>
      </c>
      <c r="I11" s="14">
        <v>53</v>
      </c>
      <c r="J11">
        <v>2000</v>
      </c>
      <c r="K11" s="10">
        <v>53</v>
      </c>
      <c r="L11">
        <v>1900</v>
      </c>
      <c r="M11" s="10">
        <v>53</v>
      </c>
      <c r="N11">
        <v>2600</v>
      </c>
      <c r="O11" s="10">
        <v>56</v>
      </c>
      <c r="P11">
        <v>2600</v>
      </c>
      <c r="Q11" s="10">
        <v>56</v>
      </c>
      <c r="R11">
        <v>2600</v>
      </c>
      <c r="S11" s="10">
        <v>56</v>
      </c>
      <c r="U11" s="10">
        <v>56</v>
      </c>
      <c r="V11">
        <v>2000</v>
      </c>
      <c r="W11" s="10">
        <v>53</v>
      </c>
      <c r="X11">
        <v>3500</v>
      </c>
      <c r="Y11" s="10">
        <v>60.51</v>
      </c>
      <c r="Z11">
        <v>1200</v>
      </c>
      <c r="AA11" s="10">
        <v>53</v>
      </c>
      <c r="AB11">
        <v>3900</v>
      </c>
      <c r="AC11" s="10">
        <v>62.51</v>
      </c>
      <c r="AD11">
        <v>4600</v>
      </c>
      <c r="AE11" s="10">
        <v>66</v>
      </c>
      <c r="AF11">
        <v>0</v>
      </c>
      <c r="AG11" s="10">
        <v>57</v>
      </c>
      <c r="AH11">
        <v>800</v>
      </c>
      <c r="AI11" s="10">
        <v>57</v>
      </c>
    </row>
    <row r="12" spans="1:37" ht="15" x14ac:dyDescent="0.25">
      <c r="A12" s="16" t="s">
        <v>59</v>
      </c>
      <c r="B12" s="20" t="s">
        <v>32</v>
      </c>
      <c r="C12" s="21" t="s">
        <v>33</v>
      </c>
      <c r="D12" s="5"/>
      <c r="E12" s="6"/>
      <c r="F12" s="5">
        <v>615</v>
      </c>
      <c r="G12" s="13">
        <v>65.22</v>
      </c>
      <c r="H12">
        <v>646</v>
      </c>
      <c r="I12" s="14">
        <v>68.03</v>
      </c>
      <c r="J12">
        <v>614</v>
      </c>
      <c r="K12" s="10">
        <v>64.56</v>
      </c>
      <c r="L12">
        <v>513</v>
      </c>
      <c r="M12" s="10">
        <v>55.45</v>
      </c>
      <c r="N12">
        <v>506</v>
      </c>
      <c r="O12" s="10">
        <v>55.48</v>
      </c>
      <c r="P12">
        <v>515</v>
      </c>
      <c r="Q12" s="10">
        <v>56.31</v>
      </c>
      <c r="T12">
        <v>573</v>
      </c>
      <c r="U12">
        <v>61.13</v>
      </c>
      <c r="V12">
        <v>568</v>
      </c>
      <c r="W12" s="10">
        <v>60.68</v>
      </c>
      <c r="X12">
        <v>549</v>
      </c>
      <c r="Y12" s="10">
        <v>58.97</v>
      </c>
      <c r="Z12">
        <v>603</v>
      </c>
      <c r="AA12" s="10">
        <v>63.86</v>
      </c>
      <c r="AB12">
        <v>583</v>
      </c>
      <c r="AC12" s="10">
        <v>64.97</v>
      </c>
      <c r="AD12">
        <v>601</v>
      </c>
      <c r="AE12" s="10">
        <v>64.739999999999995</v>
      </c>
      <c r="AF12">
        <v>649</v>
      </c>
      <c r="AG12" s="10">
        <v>71.09</v>
      </c>
      <c r="AH12">
        <v>657</v>
      </c>
      <c r="AI12" s="10">
        <v>70.03</v>
      </c>
    </row>
    <row r="13" spans="1:37" ht="15" x14ac:dyDescent="0.25">
      <c r="A13" s="16"/>
      <c r="B13" s="20" t="s">
        <v>34</v>
      </c>
      <c r="C13" s="21" t="s">
        <v>35</v>
      </c>
      <c r="D13" s="5"/>
      <c r="E13" s="6"/>
      <c r="F13" s="5">
        <v>83</v>
      </c>
      <c r="G13" s="13">
        <v>16.84</v>
      </c>
      <c r="H13">
        <v>77</v>
      </c>
      <c r="I13" s="14">
        <v>16.3</v>
      </c>
      <c r="J13">
        <v>52</v>
      </c>
      <c r="K13" s="10">
        <v>10.75</v>
      </c>
      <c r="L13">
        <v>81</v>
      </c>
      <c r="M13" s="10">
        <v>16.579999999999998</v>
      </c>
      <c r="N13">
        <v>87</v>
      </c>
      <c r="O13" s="10">
        <v>17.239999999999998</v>
      </c>
      <c r="P13">
        <v>62</v>
      </c>
      <c r="Q13" s="10">
        <v>14.95</v>
      </c>
      <c r="T13">
        <v>79</v>
      </c>
      <c r="U13">
        <v>16.440000000000001</v>
      </c>
      <c r="V13">
        <v>75</v>
      </c>
      <c r="W13" s="10">
        <v>16.07</v>
      </c>
      <c r="X13">
        <v>44</v>
      </c>
      <c r="Y13" s="10">
        <v>13.27</v>
      </c>
      <c r="Z13">
        <v>88</v>
      </c>
      <c r="AA13" s="10">
        <v>17.25</v>
      </c>
      <c r="AB13">
        <v>123</v>
      </c>
      <c r="AC13" s="10">
        <v>20.93</v>
      </c>
      <c r="AD13">
        <v>81</v>
      </c>
      <c r="AE13" s="10">
        <v>16.760000000000002</v>
      </c>
      <c r="AF13">
        <v>92</v>
      </c>
      <c r="AG13" s="10">
        <v>18.16</v>
      </c>
      <c r="AH13">
        <v>161</v>
      </c>
      <c r="AI13" s="10">
        <v>24.18</v>
      </c>
    </row>
    <row r="14" spans="1:37" ht="15" x14ac:dyDescent="0.25">
      <c r="A14" s="16"/>
      <c r="B14" s="20" t="s">
        <v>36</v>
      </c>
      <c r="C14" s="21" t="s">
        <v>35</v>
      </c>
      <c r="D14" s="5"/>
      <c r="E14" s="6"/>
      <c r="F14" s="5">
        <v>80</v>
      </c>
      <c r="G14" s="13">
        <v>12.95</v>
      </c>
      <c r="H14">
        <v>70</v>
      </c>
      <c r="I14" s="14">
        <v>12.95</v>
      </c>
      <c r="J14">
        <f>56+70</f>
        <v>126</v>
      </c>
      <c r="K14" s="10">
        <f>28.37+12.9</f>
        <v>41.27</v>
      </c>
      <c r="L14">
        <v>70</v>
      </c>
      <c r="M14" s="10">
        <v>12.9</v>
      </c>
      <c r="N14">
        <v>70</v>
      </c>
      <c r="O14" s="10">
        <v>12.98</v>
      </c>
      <c r="P14">
        <v>70</v>
      </c>
      <c r="Q14" s="10">
        <v>12.98</v>
      </c>
      <c r="T14">
        <v>70</v>
      </c>
      <c r="U14">
        <v>12.86</v>
      </c>
      <c r="V14">
        <v>70</v>
      </c>
      <c r="W14" s="10">
        <v>12.86</v>
      </c>
      <c r="X14">
        <v>70</v>
      </c>
      <c r="Y14" s="10">
        <v>12.87</v>
      </c>
      <c r="Z14">
        <v>70</v>
      </c>
      <c r="AA14" s="10">
        <v>12.86</v>
      </c>
      <c r="AB14">
        <v>70</v>
      </c>
      <c r="AC14" s="10">
        <v>13.15</v>
      </c>
      <c r="AD14">
        <v>70</v>
      </c>
      <c r="AE14" s="10">
        <v>12.86</v>
      </c>
      <c r="AF14">
        <v>70</v>
      </c>
      <c r="AG14" s="10">
        <v>13.08</v>
      </c>
      <c r="AH14">
        <v>70</v>
      </c>
      <c r="AI14" s="10">
        <v>12.87</v>
      </c>
    </row>
    <row r="15" spans="1:37" ht="15" x14ac:dyDescent="0.25">
      <c r="A15" s="16"/>
      <c r="B15" s="20" t="s">
        <v>37</v>
      </c>
      <c r="C15" s="21" t="s">
        <v>29</v>
      </c>
      <c r="D15" s="5"/>
      <c r="E15" s="6"/>
      <c r="F15" s="5">
        <f>32240+89</f>
        <v>32329</v>
      </c>
      <c r="G15" s="13">
        <v>2796.22</v>
      </c>
      <c r="H15">
        <v>24396</v>
      </c>
      <c r="I15" s="14">
        <v>2223.83</v>
      </c>
      <c r="J15">
        <v>24720</v>
      </c>
      <c r="K15" s="10">
        <v>2193.83</v>
      </c>
      <c r="L15">
        <v>23251</v>
      </c>
      <c r="M15" s="10">
        <v>2056.06</v>
      </c>
      <c r="N15">
        <v>23760</v>
      </c>
      <c r="O15" s="10">
        <v>2124.9899999999998</v>
      </c>
      <c r="P15">
        <v>22796</v>
      </c>
      <c r="Q15" s="10">
        <v>2112.73</v>
      </c>
      <c r="T15">
        <v>17322</v>
      </c>
      <c r="U15">
        <v>1634.05</v>
      </c>
      <c r="V15">
        <v>20126</v>
      </c>
      <c r="W15" s="10">
        <v>1823.84</v>
      </c>
      <c r="X15">
        <v>25344</v>
      </c>
      <c r="Y15" s="10">
        <v>2211.5100000000002</v>
      </c>
      <c r="Z15">
        <v>25889</v>
      </c>
      <c r="AA15" s="10">
        <v>2196.85</v>
      </c>
      <c r="AB15">
        <v>23905</v>
      </c>
      <c r="AC15" s="10">
        <v>2262.17</v>
      </c>
      <c r="AD15">
        <v>23187</v>
      </c>
      <c r="AE15" s="10">
        <v>2090.44</v>
      </c>
      <c r="AF15">
        <v>14523</v>
      </c>
      <c r="AG15" s="10">
        <v>1467.5</v>
      </c>
      <c r="AH15">
        <v>13244</v>
      </c>
      <c r="AI15" s="10">
        <v>1317.51</v>
      </c>
    </row>
    <row r="16" spans="1:37" ht="15" x14ac:dyDescent="0.25">
      <c r="A16" s="16"/>
      <c r="B16" s="20" t="s">
        <v>9</v>
      </c>
      <c r="C16" s="21" t="s">
        <v>44</v>
      </c>
      <c r="D16" s="5"/>
      <c r="E16" s="6"/>
      <c r="F16" s="5">
        <f>2110+15</f>
        <v>2125</v>
      </c>
      <c r="G16" s="13">
        <v>289.81</v>
      </c>
      <c r="H16">
        <v>1613</v>
      </c>
      <c r="I16" s="14">
        <v>233.04</v>
      </c>
      <c r="J16" s="10">
        <v>1604</v>
      </c>
      <c r="K16">
        <v>231.84</v>
      </c>
      <c r="L16">
        <v>1585</v>
      </c>
      <c r="M16" s="10">
        <v>221.81</v>
      </c>
      <c r="N16">
        <v>1889</v>
      </c>
      <c r="O16" s="10">
        <v>249.33</v>
      </c>
      <c r="P16">
        <v>1751</v>
      </c>
      <c r="Q16" s="10">
        <v>247.98</v>
      </c>
      <c r="T16">
        <v>1965</v>
      </c>
      <c r="U16">
        <v>265.58</v>
      </c>
      <c r="V16">
        <v>2368</v>
      </c>
      <c r="W16" s="10">
        <v>298.74</v>
      </c>
      <c r="X16">
        <v>3308</v>
      </c>
      <c r="Y16" s="10">
        <v>365.72</v>
      </c>
      <c r="Z16">
        <v>4327</v>
      </c>
      <c r="AA16" s="10">
        <v>445.43</v>
      </c>
      <c r="AB16">
        <v>3402</v>
      </c>
      <c r="AC16" s="10">
        <v>393.04</v>
      </c>
      <c r="AD16">
        <v>3096</v>
      </c>
      <c r="AE16" s="10">
        <v>365.12</v>
      </c>
      <c r="AF16">
        <v>2322</v>
      </c>
      <c r="AG16" s="10">
        <v>308.94</v>
      </c>
      <c r="AH16">
        <v>1811</v>
      </c>
      <c r="AI16" s="10">
        <v>266.20999999999998</v>
      </c>
    </row>
    <row r="17" spans="1:35" ht="15" x14ac:dyDescent="0.25">
      <c r="A17" s="16"/>
      <c r="B17" s="20" t="s">
        <v>38</v>
      </c>
      <c r="C17" s="21" t="s">
        <v>39</v>
      </c>
      <c r="D17" s="5"/>
      <c r="E17" s="6"/>
      <c r="F17" s="5">
        <v>110</v>
      </c>
      <c r="G17" s="13">
        <v>1950</v>
      </c>
      <c r="H17">
        <v>125</v>
      </c>
      <c r="I17" s="14">
        <v>20.87</v>
      </c>
      <c r="J17">
        <v>99</v>
      </c>
      <c r="K17" s="10">
        <v>18.399999999999999</v>
      </c>
      <c r="L17">
        <v>87</v>
      </c>
      <c r="M17" s="10">
        <v>17.32</v>
      </c>
      <c r="N17">
        <v>114</v>
      </c>
      <c r="O17" s="10">
        <v>19.899999999999999</v>
      </c>
      <c r="P17">
        <v>185</v>
      </c>
      <c r="Q17" s="10">
        <v>26.46</v>
      </c>
      <c r="T17">
        <v>94</v>
      </c>
      <c r="U17">
        <v>17.98</v>
      </c>
      <c r="V17">
        <v>90</v>
      </c>
      <c r="W17" s="10">
        <v>17.63</v>
      </c>
      <c r="X17">
        <v>109</v>
      </c>
      <c r="Y17" s="10">
        <v>19.350000000000001</v>
      </c>
      <c r="Z17">
        <v>107</v>
      </c>
      <c r="AA17" s="10">
        <v>19.16</v>
      </c>
      <c r="AB17">
        <v>117</v>
      </c>
      <c r="AC17" s="10">
        <v>20.67</v>
      </c>
      <c r="AD17">
        <v>102</v>
      </c>
      <c r="AE17" s="10">
        <v>18.89</v>
      </c>
      <c r="AF17">
        <v>47</v>
      </c>
      <c r="AG17" s="10">
        <v>14.14</v>
      </c>
      <c r="AH17">
        <v>293</v>
      </c>
      <c r="AI17" s="10">
        <v>36.76</v>
      </c>
    </row>
    <row r="18" spans="1:35" ht="15" x14ac:dyDescent="0.25">
      <c r="A18" s="16"/>
      <c r="B18" s="20" t="s">
        <v>27</v>
      </c>
      <c r="C18" s="21" t="s">
        <v>28</v>
      </c>
      <c r="D18" s="5"/>
      <c r="E18" s="6"/>
      <c r="F18" s="5">
        <f>3547+24</f>
        <v>3571</v>
      </c>
      <c r="G18" s="13">
        <v>469.79</v>
      </c>
      <c r="H18">
        <v>2517</v>
      </c>
      <c r="I18" s="14">
        <v>368.8</v>
      </c>
      <c r="J18">
        <v>2547</v>
      </c>
      <c r="K18" s="10">
        <v>360.84</v>
      </c>
      <c r="L18">
        <v>2333</v>
      </c>
      <c r="M18" s="10">
        <v>337.66</v>
      </c>
      <c r="N18">
        <v>2304</v>
      </c>
      <c r="O18" s="10">
        <v>328.33</v>
      </c>
      <c r="P18">
        <v>2636</v>
      </c>
      <c r="Q18" s="10">
        <v>373.18</v>
      </c>
      <c r="T18">
        <v>2985</v>
      </c>
      <c r="U18">
        <v>414.24</v>
      </c>
      <c r="V18">
        <v>3895</v>
      </c>
      <c r="W18" s="10">
        <v>479.97</v>
      </c>
      <c r="X18">
        <v>5881</v>
      </c>
      <c r="Y18" s="10">
        <v>613.53</v>
      </c>
      <c r="Z18">
        <v>7446</v>
      </c>
      <c r="AA18">
        <v>720.54</v>
      </c>
      <c r="AB18">
        <v>6131</v>
      </c>
      <c r="AC18" s="10">
        <v>672.61</v>
      </c>
      <c r="AD18">
        <v>5829</v>
      </c>
      <c r="AE18" s="10">
        <v>657.62</v>
      </c>
      <c r="AF18">
        <v>3677</v>
      </c>
      <c r="AG18" s="10">
        <v>493.78</v>
      </c>
      <c r="AH18">
        <v>2551</v>
      </c>
      <c r="AI18" s="10">
        <v>394.75</v>
      </c>
    </row>
    <row r="19" spans="1:35" ht="15" x14ac:dyDescent="0.25">
      <c r="A19" s="16"/>
      <c r="B19" s="20" t="s">
        <v>40</v>
      </c>
      <c r="C19" s="21" t="s">
        <v>13</v>
      </c>
      <c r="D19" s="5"/>
      <c r="E19" s="6"/>
      <c r="F19" s="5">
        <f>7260+38</f>
        <v>7298</v>
      </c>
      <c r="G19" s="13">
        <v>827.86</v>
      </c>
      <c r="H19">
        <v>6158</v>
      </c>
      <c r="I19" s="14">
        <v>756.13</v>
      </c>
      <c r="J19">
        <v>78690</v>
      </c>
      <c r="K19" s="10">
        <v>791.56</v>
      </c>
      <c r="L19">
        <v>9283</v>
      </c>
      <c r="M19" s="10">
        <v>964.55</v>
      </c>
      <c r="N19">
        <v>6780</v>
      </c>
      <c r="O19" s="10">
        <v>718.73</v>
      </c>
      <c r="P19">
        <v>4526</v>
      </c>
      <c r="Q19" s="10">
        <v>565.04</v>
      </c>
      <c r="T19">
        <v>5870</v>
      </c>
      <c r="U19">
        <v>653.55999999999995</v>
      </c>
      <c r="V19">
        <v>7671</v>
      </c>
      <c r="W19" s="10">
        <v>770.35</v>
      </c>
      <c r="X19">
        <v>9836</v>
      </c>
      <c r="Y19" s="10">
        <v>932.1</v>
      </c>
      <c r="Z19">
        <v>11917</v>
      </c>
      <c r="AA19" s="10">
        <v>1070.99</v>
      </c>
      <c r="AB19">
        <v>10883</v>
      </c>
      <c r="AC19" s="10">
        <v>1116.3499999999999</v>
      </c>
      <c r="AD19">
        <v>9794</v>
      </c>
      <c r="AE19" s="10">
        <v>943.12</v>
      </c>
      <c r="AF19">
        <v>7590</v>
      </c>
      <c r="AG19" s="10">
        <v>817.62</v>
      </c>
      <c r="AH19">
        <v>6555</v>
      </c>
      <c r="AI19" s="10">
        <v>743.41</v>
      </c>
    </row>
    <row r="20" spans="1:35" ht="15" x14ac:dyDescent="0.25">
      <c r="A20" s="16"/>
      <c r="B20" s="20" t="s">
        <v>30</v>
      </c>
      <c r="C20" s="21" t="s">
        <v>41</v>
      </c>
      <c r="D20" s="5"/>
      <c r="E20" s="6"/>
      <c r="F20" s="5">
        <f>8800+56</f>
        <v>8856</v>
      </c>
      <c r="G20" s="13">
        <v>1120.1099999999999</v>
      </c>
      <c r="H20">
        <v>17530</v>
      </c>
      <c r="I20" s="14">
        <v>2306.85</v>
      </c>
      <c r="J20">
        <v>29400</v>
      </c>
      <c r="K20" s="10">
        <v>3382.63</v>
      </c>
      <c r="L20">
        <v>41978</v>
      </c>
      <c r="M20" s="10">
        <v>4252.07</v>
      </c>
      <c r="N20">
        <v>25000</v>
      </c>
      <c r="O20" s="10">
        <v>3170.17</v>
      </c>
      <c r="P20">
        <v>12748</v>
      </c>
      <c r="Q20" s="10">
        <v>2140</v>
      </c>
      <c r="T20">
        <v>8054</v>
      </c>
      <c r="U20">
        <v>1006.48</v>
      </c>
      <c r="V20">
        <v>9248</v>
      </c>
      <c r="W20" s="10">
        <v>1030.82</v>
      </c>
      <c r="X20">
        <v>18068</v>
      </c>
      <c r="Y20" s="10">
        <v>1756.35</v>
      </c>
      <c r="Z20">
        <v>25470</v>
      </c>
      <c r="AA20" s="10">
        <v>2239.83</v>
      </c>
      <c r="AB20">
        <v>19472</v>
      </c>
      <c r="AC20" s="10">
        <v>1957.83</v>
      </c>
      <c r="AD20">
        <v>14856</v>
      </c>
      <c r="AE20" s="10">
        <v>1584.86</v>
      </c>
      <c r="AF20">
        <v>8856</v>
      </c>
      <c r="AG20" s="10">
        <v>1175.7</v>
      </c>
      <c r="AH20">
        <v>16508</v>
      </c>
      <c r="AI20" s="10">
        <v>2077.14</v>
      </c>
    </row>
    <row r="21" spans="1:35" ht="15" x14ac:dyDescent="0.25">
      <c r="A21" s="16"/>
      <c r="B21" s="20" t="s">
        <v>42</v>
      </c>
      <c r="C21" s="21" t="s">
        <v>43</v>
      </c>
      <c r="D21" s="5"/>
      <c r="E21" s="6"/>
      <c r="F21" s="5">
        <v>747</v>
      </c>
      <c r="G21" s="13">
        <v>77.22</v>
      </c>
      <c r="H21">
        <v>506</v>
      </c>
      <c r="I21" s="14">
        <v>55.31</v>
      </c>
      <c r="J21">
        <v>528</v>
      </c>
      <c r="K21" s="10">
        <v>56.82</v>
      </c>
      <c r="L21">
        <v>548</v>
      </c>
      <c r="M21" s="10">
        <v>58.62</v>
      </c>
      <c r="N21">
        <v>581</v>
      </c>
      <c r="O21" s="10">
        <v>62.32</v>
      </c>
      <c r="P21">
        <v>551</v>
      </c>
      <c r="Q21" s="10">
        <v>59.59</v>
      </c>
      <c r="T21">
        <v>659</v>
      </c>
      <c r="U21">
        <v>68.91</v>
      </c>
      <c r="V21">
        <v>825</v>
      </c>
      <c r="W21" s="10">
        <v>83.94</v>
      </c>
      <c r="X21">
        <v>1257</v>
      </c>
      <c r="Y21" s="10">
        <v>123.03</v>
      </c>
      <c r="Z21">
        <v>1570</v>
      </c>
      <c r="AA21" s="10">
        <v>151.35</v>
      </c>
      <c r="AB21">
        <v>1680</v>
      </c>
      <c r="AC21" s="10">
        <v>167.19</v>
      </c>
      <c r="AD21">
        <v>1450</v>
      </c>
      <c r="AE21" s="10">
        <v>143.16</v>
      </c>
      <c r="AF21">
        <v>936</v>
      </c>
      <c r="AG21" s="10">
        <v>100.99</v>
      </c>
      <c r="AH21">
        <v>760</v>
      </c>
      <c r="AI21" s="10">
        <v>79.55</v>
      </c>
    </row>
    <row r="22" spans="1:35" ht="15" x14ac:dyDescent="0.25">
      <c r="A22" s="16" t="s">
        <v>60</v>
      </c>
      <c r="B22" s="20" t="s">
        <v>21</v>
      </c>
      <c r="C22" s="21" t="s">
        <v>11</v>
      </c>
      <c r="D22" s="5"/>
      <c r="E22" s="6"/>
      <c r="F22" s="5">
        <v>206</v>
      </c>
      <c r="G22" s="13">
        <v>59.56</v>
      </c>
      <c r="H22">
        <v>187</v>
      </c>
      <c r="I22" s="14">
        <v>52.33</v>
      </c>
      <c r="J22">
        <v>114</v>
      </c>
      <c r="K22">
        <v>43.84</v>
      </c>
      <c r="L22">
        <v>158</v>
      </c>
      <c r="M22" s="10">
        <v>48.95</v>
      </c>
      <c r="N22">
        <v>660</v>
      </c>
      <c r="O22" s="10">
        <v>106.6</v>
      </c>
      <c r="P22">
        <v>427</v>
      </c>
      <c r="Q22" s="10">
        <v>79.709999999999994</v>
      </c>
      <c r="R22">
        <v>196</v>
      </c>
      <c r="S22" s="10">
        <v>53.37</v>
      </c>
      <c r="T22">
        <v>196</v>
      </c>
      <c r="U22" s="10">
        <v>53.37</v>
      </c>
      <c r="V22">
        <v>249</v>
      </c>
      <c r="W22" s="10">
        <v>59.55</v>
      </c>
      <c r="X22">
        <v>329</v>
      </c>
      <c r="Y22" s="10">
        <v>69.8</v>
      </c>
      <c r="Z22">
        <v>651</v>
      </c>
      <c r="AA22">
        <v>107.93</v>
      </c>
      <c r="AB22">
        <v>629</v>
      </c>
      <c r="AC22" s="10">
        <v>105.33</v>
      </c>
      <c r="AD22">
        <v>5557</v>
      </c>
      <c r="AE22" s="10">
        <v>96.8</v>
      </c>
      <c r="AF22">
        <v>395</v>
      </c>
      <c r="AG22" s="10">
        <v>77.62</v>
      </c>
      <c r="AH22">
        <v>275</v>
      </c>
      <c r="AI22" s="10">
        <v>63.82</v>
      </c>
    </row>
    <row r="23" spans="1:35" ht="15" x14ac:dyDescent="0.25">
      <c r="A23" s="16"/>
      <c r="B23" s="20" t="s">
        <v>22</v>
      </c>
      <c r="C23" s="21" t="s">
        <v>46</v>
      </c>
      <c r="D23" s="5"/>
      <c r="E23" s="6"/>
      <c r="F23" s="5">
        <v>55</v>
      </c>
      <c r="G23" s="13">
        <v>20.07</v>
      </c>
      <c r="H23">
        <v>56</v>
      </c>
      <c r="I23" s="14">
        <v>19.02</v>
      </c>
      <c r="J23">
        <v>63</v>
      </c>
      <c r="K23" s="14">
        <v>19.84</v>
      </c>
      <c r="L23">
        <v>57</v>
      </c>
      <c r="M23" s="10">
        <v>19.13</v>
      </c>
      <c r="N23">
        <v>59</v>
      </c>
      <c r="O23" s="10">
        <v>19.309999999999999</v>
      </c>
      <c r="P23">
        <v>57</v>
      </c>
      <c r="Q23" s="10">
        <v>19.079999999999998</v>
      </c>
      <c r="R23">
        <v>59</v>
      </c>
      <c r="S23" s="10">
        <v>19.37</v>
      </c>
      <c r="T23">
        <v>59</v>
      </c>
      <c r="U23" s="10">
        <v>19.37</v>
      </c>
      <c r="V23">
        <v>58</v>
      </c>
      <c r="W23" s="10">
        <v>19.25</v>
      </c>
      <c r="X23">
        <v>61</v>
      </c>
      <c r="Y23" s="10">
        <v>19.72</v>
      </c>
      <c r="Z23">
        <v>58</v>
      </c>
      <c r="AA23">
        <v>19.37</v>
      </c>
      <c r="AB23">
        <v>59</v>
      </c>
      <c r="AC23" s="10">
        <v>19.489999999999998</v>
      </c>
      <c r="AD23">
        <v>60</v>
      </c>
      <c r="AE23" s="10">
        <v>19.61</v>
      </c>
      <c r="AF23">
        <v>61</v>
      </c>
      <c r="AG23" s="10">
        <v>19.72</v>
      </c>
      <c r="AH23">
        <v>62</v>
      </c>
      <c r="AI23" s="10">
        <v>19.899999999999999</v>
      </c>
    </row>
    <row r="24" spans="1:35" ht="15" x14ac:dyDescent="0.25">
      <c r="A24" s="16"/>
      <c r="B24" s="20" t="s">
        <v>23</v>
      </c>
      <c r="C24" s="21" t="s">
        <v>47</v>
      </c>
      <c r="D24" s="5"/>
      <c r="E24" s="6"/>
      <c r="F24" s="5">
        <v>41</v>
      </c>
      <c r="G24" s="13">
        <v>18.309999999999999</v>
      </c>
      <c r="H24">
        <v>40</v>
      </c>
      <c r="I24" s="14">
        <v>17.16</v>
      </c>
      <c r="J24">
        <v>42</v>
      </c>
      <c r="K24" s="14">
        <v>17.39</v>
      </c>
      <c r="L24">
        <v>0</v>
      </c>
      <c r="M24" s="10">
        <v>12.5</v>
      </c>
      <c r="N24">
        <v>0</v>
      </c>
      <c r="O24" s="10">
        <v>12.5</v>
      </c>
      <c r="P24">
        <v>0</v>
      </c>
      <c r="Q24" s="10">
        <v>12.5</v>
      </c>
      <c r="R24">
        <v>0</v>
      </c>
      <c r="S24" s="10">
        <v>12.5</v>
      </c>
      <c r="T24">
        <v>0</v>
      </c>
      <c r="U24" s="10">
        <v>12.5</v>
      </c>
      <c r="V24">
        <v>15</v>
      </c>
      <c r="W24" s="10">
        <v>14.24</v>
      </c>
      <c r="X24">
        <v>34</v>
      </c>
      <c r="Y24" s="10">
        <v>16.52</v>
      </c>
      <c r="Z24">
        <v>32</v>
      </c>
      <c r="AA24">
        <v>16.29</v>
      </c>
      <c r="AB24">
        <v>33</v>
      </c>
      <c r="AC24" s="10">
        <v>16.399999999999999</v>
      </c>
      <c r="AD24">
        <v>34</v>
      </c>
      <c r="AE24" s="10">
        <v>16.52</v>
      </c>
      <c r="AF24">
        <v>34</v>
      </c>
      <c r="AG24" s="10">
        <v>16.52</v>
      </c>
      <c r="AH24">
        <v>35</v>
      </c>
      <c r="AI24" s="10">
        <v>16.68</v>
      </c>
    </row>
    <row r="25" spans="1:35" ht="15" x14ac:dyDescent="0.25">
      <c r="A25" s="16"/>
      <c r="B25" s="20" t="s">
        <v>24</v>
      </c>
      <c r="C25" s="21" t="s">
        <v>48</v>
      </c>
      <c r="D25" s="5"/>
      <c r="E25" s="6"/>
      <c r="F25" s="5">
        <v>42</v>
      </c>
      <c r="G25" s="13">
        <v>18.46</v>
      </c>
      <c r="H25">
        <v>37</v>
      </c>
      <c r="I25" s="14">
        <v>16.8</v>
      </c>
      <c r="J25">
        <v>41</v>
      </c>
      <c r="K25" s="14">
        <v>17.27</v>
      </c>
      <c r="L25">
        <v>39</v>
      </c>
      <c r="M25" s="10">
        <v>17.04</v>
      </c>
      <c r="N25">
        <v>40</v>
      </c>
      <c r="O25" s="10">
        <v>17.12</v>
      </c>
      <c r="P25">
        <v>38</v>
      </c>
      <c r="Q25" s="10">
        <v>16.88</v>
      </c>
      <c r="R25">
        <v>42</v>
      </c>
      <c r="S25" s="10">
        <v>17.39</v>
      </c>
      <c r="T25">
        <v>42</v>
      </c>
      <c r="U25" s="10">
        <v>17.39</v>
      </c>
      <c r="V25">
        <v>40</v>
      </c>
      <c r="W25" s="10">
        <v>17.16</v>
      </c>
      <c r="X25">
        <v>43</v>
      </c>
      <c r="Y25" s="10">
        <v>17.59</v>
      </c>
      <c r="Z25">
        <v>42</v>
      </c>
      <c r="AA25">
        <v>17.47</v>
      </c>
      <c r="AB25">
        <v>42</v>
      </c>
      <c r="AC25" s="10">
        <v>17.47</v>
      </c>
      <c r="AD25">
        <v>43</v>
      </c>
      <c r="AE25" s="10">
        <v>17.59</v>
      </c>
      <c r="AF25">
        <v>43</v>
      </c>
      <c r="AG25" s="10">
        <v>17.59</v>
      </c>
      <c r="AH25">
        <v>45</v>
      </c>
      <c r="AI25" s="10">
        <v>17.87</v>
      </c>
    </row>
    <row r="26" spans="1:35" ht="15" x14ac:dyDescent="0.25">
      <c r="A26" s="16" t="s">
        <v>61</v>
      </c>
      <c r="B26" s="20" t="s">
        <v>27</v>
      </c>
      <c r="C26" s="21" t="s">
        <v>28</v>
      </c>
      <c r="D26" s="5"/>
      <c r="E26" s="6"/>
      <c r="F26" s="5">
        <v>1</v>
      </c>
      <c r="G26" s="13">
        <v>43.12</v>
      </c>
      <c r="H26">
        <v>189</v>
      </c>
      <c r="I26" s="14">
        <v>153.26</v>
      </c>
      <c r="J26">
        <v>195</v>
      </c>
      <c r="K26" s="10">
        <v>144.94</v>
      </c>
      <c r="L26">
        <v>315</v>
      </c>
      <c r="M26" s="10">
        <v>191.34</v>
      </c>
      <c r="N26">
        <v>116</v>
      </c>
      <c r="O26" s="10">
        <v>101</v>
      </c>
      <c r="P26">
        <v>57</v>
      </c>
      <c r="Q26" s="10">
        <v>70.73</v>
      </c>
      <c r="T26">
        <v>0</v>
      </c>
      <c r="U26">
        <v>43.52</v>
      </c>
      <c r="V26">
        <v>16</v>
      </c>
      <c r="W26" s="10">
        <v>53.46</v>
      </c>
      <c r="X26">
        <v>0</v>
      </c>
      <c r="Y26">
        <v>45.49</v>
      </c>
      <c r="Z26">
        <v>0</v>
      </c>
      <c r="AA26">
        <v>44.69</v>
      </c>
      <c r="AB26">
        <v>0</v>
      </c>
      <c r="AC26" s="10">
        <v>44.69</v>
      </c>
      <c r="AD26">
        <v>0</v>
      </c>
      <c r="AE26" s="10">
        <v>44.69</v>
      </c>
      <c r="AF26">
        <v>0</v>
      </c>
      <c r="AG26" s="10">
        <v>44.69</v>
      </c>
      <c r="AH26">
        <v>114</v>
      </c>
      <c r="AI26" s="10">
        <v>128.99</v>
      </c>
    </row>
    <row r="27" spans="1:35" ht="15" x14ac:dyDescent="0.25">
      <c r="A27" s="16"/>
      <c r="B27" s="20" t="s">
        <v>8</v>
      </c>
      <c r="C27" s="21" t="s">
        <v>29</v>
      </c>
      <c r="D27" s="5"/>
      <c r="E27" s="6"/>
      <c r="F27" s="5">
        <v>291</v>
      </c>
      <c r="G27" s="13">
        <v>225.98</v>
      </c>
      <c r="H27">
        <v>862</v>
      </c>
      <c r="I27" s="14">
        <v>547.65</v>
      </c>
      <c r="J27">
        <v>971</v>
      </c>
      <c r="K27" s="10">
        <v>551.97</v>
      </c>
      <c r="L27">
        <v>1185</v>
      </c>
      <c r="M27" s="10">
        <v>602.1</v>
      </c>
      <c r="N27">
        <v>661</v>
      </c>
      <c r="O27" s="10">
        <v>371.09</v>
      </c>
      <c r="P27">
        <v>137</v>
      </c>
      <c r="Q27" s="10">
        <v>107.63</v>
      </c>
      <c r="AA27" s="19" t="s">
        <v>63</v>
      </c>
      <c r="AB27" s="19" t="s">
        <v>63</v>
      </c>
      <c r="AC27" s="19" t="s">
        <v>63</v>
      </c>
      <c r="AD27" s="19" t="s">
        <v>63</v>
      </c>
      <c r="AE27" s="19" t="s">
        <v>63</v>
      </c>
      <c r="AF27" s="19" t="s">
        <v>63</v>
      </c>
      <c r="AG27" s="19" t="s">
        <v>63</v>
      </c>
      <c r="AH27">
        <v>0</v>
      </c>
      <c r="AI27" s="10">
        <v>300.27999999999997</v>
      </c>
    </row>
    <row r="28" spans="1:35" ht="15" x14ac:dyDescent="0.25">
      <c r="A28" s="16"/>
      <c r="B28" s="20" t="s">
        <v>7</v>
      </c>
      <c r="C28" s="21" t="s">
        <v>13</v>
      </c>
      <c r="D28" s="5"/>
      <c r="E28" s="6"/>
      <c r="F28" s="5">
        <v>0</v>
      </c>
      <c r="G28" s="13">
        <v>42.49</v>
      </c>
      <c r="H28">
        <v>33</v>
      </c>
      <c r="I28" s="14">
        <v>61.83</v>
      </c>
      <c r="J28">
        <v>40</v>
      </c>
      <c r="K28" s="10">
        <v>63.6</v>
      </c>
      <c r="L28">
        <v>94</v>
      </c>
      <c r="M28" s="10">
        <v>87</v>
      </c>
      <c r="N28">
        <v>28</v>
      </c>
      <c r="O28" s="10">
        <v>57.37</v>
      </c>
      <c r="P28">
        <v>3</v>
      </c>
      <c r="Q28">
        <v>45.82</v>
      </c>
      <c r="T28">
        <v>0</v>
      </c>
      <c r="U28">
        <v>43.52</v>
      </c>
      <c r="V28">
        <v>0</v>
      </c>
      <c r="W28" s="10">
        <v>45.43</v>
      </c>
      <c r="X28">
        <v>0</v>
      </c>
      <c r="Y28">
        <v>45.49</v>
      </c>
      <c r="Z28">
        <v>0</v>
      </c>
      <c r="AA28">
        <v>44.69</v>
      </c>
      <c r="AB28">
        <v>0</v>
      </c>
      <c r="AC28" s="10">
        <v>44.69</v>
      </c>
      <c r="AD28">
        <v>0</v>
      </c>
      <c r="AE28" s="10">
        <v>44.69</v>
      </c>
      <c r="AF28">
        <v>0</v>
      </c>
      <c r="AG28" s="10">
        <v>44.69</v>
      </c>
      <c r="AH28">
        <v>12</v>
      </c>
      <c r="AI28" s="10">
        <v>53.56</v>
      </c>
    </row>
    <row r="29" spans="1:35" ht="15" hidden="1" x14ac:dyDescent="0.25">
      <c r="A29" s="16"/>
      <c r="B29" s="20" t="s">
        <v>31</v>
      </c>
      <c r="C29" s="21" t="s">
        <v>53</v>
      </c>
      <c r="D29" s="5"/>
      <c r="E29" s="6"/>
      <c r="F29" s="5">
        <v>0</v>
      </c>
      <c r="G29" s="13">
        <v>47.56</v>
      </c>
      <c r="H29">
        <v>0</v>
      </c>
      <c r="I29" s="14">
        <v>47.56</v>
      </c>
      <c r="J29">
        <v>0</v>
      </c>
      <c r="K29" s="10">
        <v>47.56</v>
      </c>
      <c r="L29">
        <v>0</v>
      </c>
      <c r="M29" s="10">
        <v>47.56</v>
      </c>
      <c r="N29">
        <v>0</v>
      </c>
      <c r="O29" s="10">
        <v>47.56</v>
      </c>
      <c r="P29">
        <v>0</v>
      </c>
      <c r="Q29" s="10">
        <v>47.56</v>
      </c>
      <c r="T29" t="s">
        <v>65</v>
      </c>
      <c r="V29" s="19" t="s">
        <v>63</v>
      </c>
      <c r="W29" s="19" t="s">
        <v>63</v>
      </c>
      <c r="X29" s="19" t="s">
        <v>63</v>
      </c>
      <c r="Y29" s="19" t="s">
        <v>63</v>
      </c>
      <c r="Z29" s="19" t="s">
        <v>63</v>
      </c>
      <c r="AA29" s="19" t="s">
        <v>63</v>
      </c>
      <c r="AB29" s="19" t="s">
        <v>63</v>
      </c>
      <c r="AC29" s="19" t="s">
        <v>63</v>
      </c>
      <c r="AD29" s="19" t="s">
        <v>63</v>
      </c>
      <c r="AE29" s="19" t="s">
        <v>63</v>
      </c>
      <c r="AF29" s="19" t="s">
        <v>63</v>
      </c>
      <c r="AG29" s="19" t="s">
        <v>63</v>
      </c>
    </row>
    <row r="30" spans="1:35" ht="15" x14ac:dyDescent="0.25">
      <c r="A30" s="16"/>
      <c r="B30" s="20" t="s">
        <v>49</v>
      </c>
      <c r="C30" s="21" t="s">
        <v>50</v>
      </c>
      <c r="D30" s="5"/>
      <c r="E30" s="6"/>
      <c r="F30" s="5">
        <v>1</v>
      </c>
      <c r="G30" s="13">
        <v>20.2</v>
      </c>
      <c r="H30">
        <v>0</v>
      </c>
      <c r="I30" s="14">
        <v>19.489999999999998</v>
      </c>
      <c r="J30">
        <v>0</v>
      </c>
      <c r="K30" s="10">
        <v>19.53</v>
      </c>
      <c r="L30">
        <v>0</v>
      </c>
      <c r="M30" s="10">
        <v>19.53</v>
      </c>
      <c r="N30">
        <v>0</v>
      </c>
      <c r="O30" s="10">
        <v>19.87</v>
      </c>
      <c r="P30">
        <v>1</v>
      </c>
      <c r="Q30" s="10">
        <v>21.35</v>
      </c>
      <c r="T30">
        <v>0</v>
      </c>
      <c r="U30">
        <v>19.86</v>
      </c>
      <c r="V30">
        <v>0</v>
      </c>
      <c r="W30">
        <v>20.39</v>
      </c>
      <c r="Z30">
        <v>0</v>
      </c>
      <c r="AA30">
        <v>20.11</v>
      </c>
      <c r="AB30">
        <v>0</v>
      </c>
      <c r="AC30" s="10">
        <v>20.11</v>
      </c>
      <c r="AD30">
        <v>0</v>
      </c>
      <c r="AE30" s="10">
        <v>20.11</v>
      </c>
      <c r="AF30">
        <v>0</v>
      </c>
      <c r="AG30" s="10">
        <v>20.11</v>
      </c>
      <c r="AH30">
        <v>0</v>
      </c>
      <c r="AI30" s="10">
        <v>20.11</v>
      </c>
    </row>
    <row r="31" spans="1:35" ht="15" x14ac:dyDescent="0.25">
      <c r="A31" s="16" t="s">
        <v>62</v>
      </c>
      <c r="B31" s="20" t="s">
        <v>19</v>
      </c>
      <c r="C31" s="21" t="s">
        <v>15</v>
      </c>
      <c r="D31" s="5"/>
      <c r="E31" s="6"/>
      <c r="F31" s="5">
        <v>500</v>
      </c>
      <c r="G31" s="13">
        <v>30</v>
      </c>
      <c r="H31">
        <v>600</v>
      </c>
      <c r="I31" s="14">
        <v>30</v>
      </c>
      <c r="J31">
        <v>300</v>
      </c>
      <c r="K31" s="10">
        <v>30</v>
      </c>
      <c r="L31">
        <v>100</v>
      </c>
      <c r="M31" s="10">
        <v>30</v>
      </c>
      <c r="N31">
        <v>29</v>
      </c>
      <c r="O31" s="10">
        <v>30</v>
      </c>
      <c r="P31">
        <v>900</v>
      </c>
      <c r="Q31" s="10">
        <v>30</v>
      </c>
      <c r="R31">
        <v>500</v>
      </c>
      <c r="S31" s="10">
        <v>30</v>
      </c>
      <c r="T31">
        <v>500</v>
      </c>
      <c r="U31" s="10">
        <v>30</v>
      </c>
      <c r="V31">
        <v>300</v>
      </c>
      <c r="W31" s="10">
        <v>30</v>
      </c>
      <c r="X31">
        <v>0</v>
      </c>
      <c r="Y31" s="10">
        <v>30</v>
      </c>
      <c r="Z31">
        <v>300</v>
      </c>
      <c r="AA31" s="10">
        <v>30</v>
      </c>
      <c r="AB31">
        <v>700</v>
      </c>
      <c r="AC31" s="10">
        <v>30</v>
      </c>
      <c r="AF31">
        <v>500</v>
      </c>
      <c r="AG31" s="10">
        <v>30</v>
      </c>
      <c r="AH31">
        <v>500</v>
      </c>
      <c r="AI31" s="10">
        <v>30</v>
      </c>
    </row>
    <row r="32" spans="1:35" ht="15" x14ac:dyDescent="0.25">
      <c r="A32" s="16"/>
      <c r="B32" s="20" t="s">
        <v>20</v>
      </c>
      <c r="C32" s="21" t="s">
        <v>16</v>
      </c>
      <c r="D32" s="5"/>
      <c r="E32" s="6"/>
      <c r="F32" s="5">
        <v>800</v>
      </c>
      <c r="G32" s="13">
        <v>30</v>
      </c>
      <c r="H32">
        <v>1400</v>
      </c>
      <c r="I32" s="14">
        <v>30</v>
      </c>
      <c r="J32">
        <v>100</v>
      </c>
      <c r="K32" s="10">
        <v>30</v>
      </c>
      <c r="L32">
        <v>900</v>
      </c>
      <c r="M32" s="10">
        <v>30</v>
      </c>
      <c r="N32">
        <v>31</v>
      </c>
      <c r="O32" s="10">
        <v>30</v>
      </c>
      <c r="P32">
        <v>300</v>
      </c>
      <c r="Q32" s="10">
        <v>30</v>
      </c>
      <c r="R32">
        <v>400</v>
      </c>
      <c r="S32" s="10">
        <v>30</v>
      </c>
      <c r="T32">
        <v>400</v>
      </c>
      <c r="U32" s="10">
        <v>30</v>
      </c>
      <c r="V32">
        <v>800</v>
      </c>
      <c r="W32" s="10">
        <v>30</v>
      </c>
      <c r="X32">
        <v>600</v>
      </c>
      <c r="Y32" s="10">
        <v>30</v>
      </c>
      <c r="Z32">
        <v>700</v>
      </c>
      <c r="AA32" s="10">
        <v>30</v>
      </c>
      <c r="AB32">
        <v>500</v>
      </c>
      <c r="AC32" s="10">
        <v>30</v>
      </c>
      <c r="AF32">
        <v>300</v>
      </c>
      <c r="AG32" s="29">
        <v>30</v>
      </c>
      <c r="AH32" s="27">
        <v>600</v>
      </c>
      <c r="AI32" s="28">
        <v>30</v>
      </c>
    </row>
    <row r="33" spans="1:35" ht="15" hidden="1" x14ac:dyDescent="0.25">
      <c r="A33" s="16"/>
      <c r="B33" s="20"/>
      <c r="C33" s="21"/>
      <c r="D33" s="5"/>
      <c r="E33" s="6"/>
      <c r="F33" s="5"/>
      <c r="G33" s="13"/>
    </row>
    <row r="34" spans="1:35" ht="15" hidden="1" x14ac:dyDescent="0.25">
      <c r="A34" s="16"/>
      <c r="B34" s="20"/>
      <c r="C34" s="21"/>
      <c r="D34" s="5"/>
      <c r="E34" s="6"/>
      <c r="F34" s="5"/>
      <c r="G34" s="13"/>
    </row>
    <row r="35" spans="1:35" ht="15" hidden="1" x14ac:dyDescent="0.25">
      <c r="A35" s="16"/>
      <c r="B35" s="20"/>
      <c r="C35" s="21"/>
      <c r="D35" s="5"/>
      <c r="E35" s="6"/>
      <c r="F35" s="5"/>
      <c r="G35" s="13"/>
    </row>
    <row r="36" spans="1:35" ht="15" x14ac:dyDescent="0.25">
      <c r="A36" s="16" t="s">
        <v>58</v>
      </c>
      <c r="B36" s="20" t="s">
        <v>18</v>
      </c>
      <c r="C36" s="21" t="s">
        <v>26</v>
      </c>
      <c r="D36" s="5"/>
      <c r="E36" s="6"/>
      <c r="F36" s="5">
        <v>600</v>
      </c>
      <c r="G36" s="13">
        <v>36.18</v>
      </c>
      <c r="H36">
        <v>300</v>
      </c>
      <c r="I36" s="14">
        <v>36.18</v>
      </c>
      <c r="J36">
        <v>0</v>
      </c>
      <c r="K36" s="10">
        <v>36.18</v>
      </c>
      <c r="L36">
        <v>100</v>
      </c>
      <c r="M36" s="10">
        <v>36.18</v>
      </c>
      <c r="N36">
        <v>0</v>
      </c>
      <c r="O36" s="10">
        <v>36.18</v>
      </c>
      <c r="P36">
        <v>0</v>
      </c>
      <c r="Q36" s="10">
        <v>36.18</v>
      </c>
      <c r="R36">
        <v>200</v>
      </c>
      <c r="S36" s="10">
        <v>30</v>
      </c>
      <c r="T36">
        <v>0</v>
      </c>
      <c r="U36" s="10">
        <v>36.18</v>
      </c>
      <c r="V36">
        <v>200</v>
      </c>
      <c r="W36" s="10">
        <v>42.21</v>
      </c>
      <c r="X36">
        <v>300</v>
      </c>
      <c r="Y36" s="10">
        <v>42.21</v>
      </c>
      <c r="Z36">
        <v>400</v>
      </c>
      <c r="AA36">
        <v>42.21</v>
      </c>
      <c r="AB36">
        <v>800</v>
      </c>
      <c r="AC36" s="10">
        <v>42.21</v>
      </c>
      <c r="AD36">
        <v>900</v>
      </c>
      <c r="AE36" s="10">
        <v>42.21</v>
      </c>
      <c r="AF36">
        <v>900</v>
      </c>
      <c r="AG36" s="10">
        <v>42.21</v>
      </c>
      <c r="AH36">
        <v>100</v>
      </c>
      <c r="AI36" s="10">
        <v>42.21</v>
      </c>
    </row>
    <row r="37" spans="1:35" ht="15" x14ac:dyDescent="0.25">
      <c r="A37" s="16" t="s">
        <v>56</v>
      </c>
      <c r="B37" s="20" t="s">
        <v>17</v>
      </c>
      <c r="C37" s="21" t="s">
        <v>45</v>
      </c>
      <c r="D37" s="5"/>
      <c r="E37" s="6"/>
      <c r="F37" s="5">
        <v>228</v>
      </c>
      <c r="G37" s="13">
        <v>96.84</v>
      </c>
      <c r="H37">
        <v>210</v>
      </c>
      <c r="I37" s="14">
        <v>86.52</v>
      </c>
      <c r="J37">
        <v>291</v>
      </c>
      <c r="K37" s="10">
        <v>110.1</v>
      </c>
      <c r="L37">
        <v>241</v>
      </c>
      <c r="M37" s="10">
        <v>56.54</v>
      </c>
      <c r="N37">
        <v>268</v>
      </c>
      <c r="O37" s="10">
        <v>79.209999999999994</v>
      </c>
      <c r="P37">
        <v>241</v>
      </c>
      <c r="Q37" s="10">
        <v>99.74</v>
      </c>
      <c r="T37">
        <v>251</v>
      </c>
      <c r="U37">
        <v>73.44</v>
      </c>
      <c r="V37">
        <v>208</v>
      </c>
      <c r="W37">
        <v>53.42</v>
      </c>
      <c r="X37">
        <v>246</v>
      </c>
      <c r="Y37">
        <v>87.18</v>
      </c>
      <c r="Z37">
        <v>241</v>
      </c>
      <c r="AA37">
        <v>81.62</v>
      </c>
      <c r="AB37">
        <v>3000</v>
      </c>
      <c r="AC37" s="10">
        <v>48.24</v>
      </c>
      <c r="AD37" t="s">
        <v>69</v>
      </c>
      <c r="AE37" s="10">
        <v>92.99</v>
      </c>
      <c r="AF37">
        <v>252</v>
      </c>
      <c r="AG37" s="10">
        <v>82.91</v>
      </c>
      <c r="AH37">
        <v>217</v>
      </c>
      <c r="AI37" s="10">
        <v>76.08</v>
      </c>
    </row>
    <row r="38" spans="1:35" ht="15" x14ac:dyDescent="0.25">
      <c r="A38" s="16"/>
      <c r="B38" s="20" t="s">
        <v>25</v>
      </c>
      <c r="C38" s="21" t="s">
        <v>26</v>
      </c>
      <c r="D38" s="5"/>
      <c r="E38" s="6"/>
      <c r="F38" s="5">
        <v>311</v>
      </c>
      <c r="G38" s="13">
        <v>87.49</v>
      </c>
      <c r="H38">
        <v>354</v>
      </c>
      <c r="I38" s="14">
        <v>94.36</v>
      </c>
      <c r="J38">
        <v>383</v>
      </c>
      <c r="K38" s="10">
        <v>129.69999999999999</v>
      </c>
      <c r="L38">
        <v>471</v>
      </c>
      <c r="M38" s="10">
        <v>107.56</v>
      </c>
      <c r="N38">
        <v>509</v>
      </c>
      <c r="O38" s="10">
        <v>103.9</v>
      </c>
      <c r="P38">
        <v>396</v>
      </c>
      <c r="Q38" s="10">
        <v>84.51</v>
      </c>
      <c r="T38">
        <v>305</v>
      </c>
      <c r="U38">
        <v>79.06</v>
      </c>
      <c r="V38">
        <f>266+71</f>
        <v>337</v>
      </c>
      <c r="W38" s="10">
        <v>77.7</v>
      </c>
      <c r="X38">
        <v>315</v>
      </c>
      <c r="Y38">
        <v>82.06</v>
      </c>
      <c r="Z38">
        <v>420</v>
      </c>
      <c r="AA38">
        <v>102.12</v>
      </c>
      <c r="AB38">
        <v>311</v>
      </c>
      <c r="AC38" s="10">
        <v>90.36</v>
      </c>
      <c r="AD38">
        <v>406</v>
      </c>
      <c r="AE38" s="10">
        <v>92.05</v>
      </c>
      <c r="AF38">
        <v>389</v>
      </c>
      <c r="AG38" s="10">
        <v>90.03</v>
      </c>
      <c r="AH38">
        <v>301</v>
      </c>
      <c r="AI38" s="10">
        <v>75.709999999999994</v>
      </c>
    </row>
    <row r="39" spans="1:35" x14ac:dyDescent="0.3">
      <c r="A39" s="16"/>
      <c r="B39" s="20"/>
      <c r="C39" s="20"/>
      <c r="D39" s="5"/>
      <c r="E39" s="6"/>
    </row>
    <row r="40" spans="1:35" x14ac:dyDescent="0.3">
      <c r="A40" s="16"/>
      <c r="B40" s="20"/>
      <c r="C40" s="20"/>
      <c r="D40" s="5"/>
      <c r="E40" s="6"/>
    </row>
    <row r="41" spans="1:35" x14ac:dyDescent="0.3">
      <c r="A41" s="16"/>
      <c r="B41" s="20"/>
      <c r="C41" s="20"/>
      <c r="D41" s="5"/>
      <c r="E41" s="6"/>
    </row>
    <row r="42" spans="1:35" x14ac:dyDescent="0.3">
      <c r="A42" s="16"/>
      <c r="B42" s="20"/>
      <c r="C42" s="20"/>
      <c r="D42" s="5"/>
      <c r="E42" s="6"/>
    </row>
    <row r="43" spans="1:35" x14ac:dyDescent="0.3">
      <c r="A43" s="16"/>
      <c r="B43" s="20"/>
      <c r="C43" s="20"/>
      <c r="D43" s="5"/>
      <c r="E43" s="6"/>
    </row>
    <row r="44" spans="1:35" x14ac:dyDescent="0.3">
      <c r="A44" s="16"/>
      <c r="B44" s="20"/>
      <c r="C44" s="20"/>
      <c r="D44" s="5"/>
      <c r="E44" s="6"/>
    </row>
    <row r="45" spans="1:35" x14ac:dyDescent="0.3">
      <c r="A45" s="16"/>
      <c r="B45" s="20"/>
      <c r="C45" s="20"/>
      <c r="D45" s="5"/>
      <c r="E45" s="6"/>
    </row>
    <row r="46" spans="1:35" x14ac:dyDescent="0.3">
      <c r="A46" s="16"/>
      <c r="B46" s="20"/>
      <c r="C46" s="20"/>
      <c r="D46" s="5"/>
      <c r="E46" s="6"/>
    </row>
    <row r="47" spans="1:35" x14ac:dyDescent="0.3">
      <c r="A47" s="16"/>
      <c r="B47" s="20"/>
      <c r="C47" s="20"/>
      <c r="D47" s="5"/>
      <c r="E47" s="6"/>
    </row>
    <row r="48" spans="1:35" x14ac:dyDescent="0.3">
      <c r="A48" s="16"/>
      <c r="B48" s="20"/>
      <c r="C48" s="20"/>
      <c r="D48" s="5"/>
      <c r="E48" s="6"/>
    </row>
    <row r="49" spans="1:5" x14ac:dyDescent="0.3">
      <c r="A49" s="16"/>
      <c r="B49" s="20"/>
      <c r="C49" s="20"/>
      <c r="D49" s="5"/>
      <c r="E49" s="6"/>
    </row>
    <row r="50" spans="1:5" x14ac:dyDescent="0.3">
      <c r="A50" s="16"/>
      <c r="B50" s="20"/>
      <c r="C50" s="20"/>
      <c r="D50" s="5"/>
      <c r="E50" s="6"/>
    </row>
    <row r="51" spans="1:5" x14ac:dyDescent="0.3">
      <c r="A51" s="16"/>
      <c r="B51" s="20"/>
      <c r="C51" s="20"/>
      <c r="D51" s="5"/>
      <c r="E51" s="6"/>
    </row>
    <row r="52" spans="1:5" x14ac:dyDescent="0.3">
      <c r="A52" s="16"/>
      <c r="B52" s="20"/>
      <c r="C52" s="20"/>
      <c r="D52" s="5"/>
      <c r="E52" s="6"/>
    </row>
    <row r="53" spans="1:5" x14ac:dyDescent="0.3">
      <c r="A53" s="16"/>
      <c r="B53" s="20"/>
      <c r="C53" s="20"/>
      <c r="D53" s="5"/>
      <c r="E53" s="6"/>
    </row>
    <row r="54" spans="1:5" x14ac:dyDescent="0.3">
      <c r="A54" s="16"/>
      <c r="B54" s="20"/>
      <c r="C54" s="20"/>
      <c r="D54" s="5"/>
      <c r="E54" s="6"/>
    </row>
    <row r="55" spans="1:5" x14ac:dyDescent="0.3">
      <c r="A55" s="16"/>
      <c r="B55" s="20"/>
      <c r="C55" s="20"/>
      <c r="D55" s="5"/>
      <c r="E55" s="6"/>
    </row>
    <row r="56" spans="1:5" x14ac:dyDescent="0.3">
      <c r="A56" s="16"/>
      <c r="B56" s="20"/>
      <c r="C56" s="20"/>
      <c r="D56" s="5"/>
      <c r="E56" s="6"/>
    </row>
    <row r="57" spans="1:5" x14ac:dyDescent="0.3">
      <c r="A57" s="16"/>
      <c r="B57" s="20"/>
      <c r="C57" s="20"/>
      <c r="D57" s="5"/>
      <c r="E57" s="6"/>
    </row>
    <row r="58" spans="1:5" x14ac:dyDescent="0.3">
      <c r="A58" s="16"/>
      <c r="B58" s="20"/>
      <c r="C58" s="20"/>
      <c r="D58" s="5"/>
      <c r="E58" s="6"/>
    </row>
    <row r="59" spans="1:5" x14ac:dyDescent="0.3">
      <c r="A59" s="16"/>
      <c r="B59" s="20"/>
      <c r="C59" s="20"/>
      <c r="D59" s="5"/>
      <c r="E59" s="6"/>
    </row>
    <row r="60" spans="1:5" x14ac:dyDescent="0.3">
      <c r="A60" s="16"/>
      <c r="B60" s="20"/>
      <c r="C60" s="20"/>
      <c r="D60" s="5"/>
      <c r="E60" s="6"/>
    </row>
    <row r="61" spans="1:5" x14ac:dyDescent="0.3">
      <c r="A61" s="16"/>
      <c r="B61" s="20"/>
      <c r="C61" s="20"/>
      <c r="D61" s="5"/>
      <c r="E61" s="6"/>
    </row>
    <row r="62" spans="1:5" x14ac:dyDescent="0.3">
      <c r="A62" s="16"/>
      <c r="B62" s="20"/>
      <c r="C62" s="20"/>
      <c r="D62" s="5"/>
      <c r="E62" s="6"/>
    </row>
    <row r="63" spans="1:5" x14ac:dyDescent="0.3">
      <c r="A63" s="16"/>
      <c r="B63" s="20"/>
      <c r="C63" s="20"/>
      <c r="D63" s="5"/>
      <c r="E63" s="6"/>
    </row>
    <row r="64" spans="1:5" x14ac:dyDescent="0.3">
      <c r="B64" s="20"/>
      <c r="C64" s="20"/>
      <c r="D64" s="5"/>
      <c r="E64" s="6"/>
    </row>
    <row r="65" spans="2:5" x14ac:dyDescent="0.3">
      <c r="B65" s="20"/>
      <c r="C65" s="20"/>
      <c r="D65" s="5"/>
      <c r="E65" s="6"/>
    </row>
    <row r="66" spans="2:5" x14ac:dyDescent="0.3">
      <c r="B66" s="20"/>
      <c r="C66" s="20"/>
      <c r="D66" s="5"/>
      <c r="E66" s="6"/>
    </row>
    <row r="67" spans="2:5" x14ac:dyDescent="0.3">
      <c r="B67" s="20"/>
      <c r="C67" s="20"/>
      <c r="D67" s="5"/>
      <c r="E67" s="6"/>
    </row>
    <row r="68" spans="2:5" x14ac:dyDescent="0.3">
      <c r="B68" s="20"/>
      <c r="C68" s="20"/>
      <c r="D68" s="5"/>
      <c r="E68" s="6"/>
    </row>
    <row r="69" spans="2:5" x14ac:dyDescent="0.3">
      <c r="B69" s="20"/>
      <c r="C69" s="20"/>
      <c r="D69" s="5"/>
      <c r="E69" s="6"/>
    </row>
    <row r="70" spans="2:5" x14ac:dyDescent="0.3">
      <c r="B70" s="20"/>
      <c r="C70" s="20"/>
      <c r="D70" s="5"/>
      <c r="E70" s="6"/>
    </row>
    <row r="71" spans="2:5" x14ac:dyDescent="0.3">
      <c r="B71" s="20"/>
      <c r="C71" s="20"/>
      <c r="D71" s="5"/>
      <c r="E71" s="6"/>
    </row>
    <row r="72" spans="2:5" x14ac:dyDescent="0.3">
      <c r="B72" s="20"/>
      <c r="C72" s="20"/>
      <c r="D72" s="5"/>
      <c r="E72" s="6"/>
    </row>
    <row r="73" spans="2:5" x14ac:dyDescent="0.3">
      <c r="B73" s="20"/>
      <c r="C73" s="20"/>
      <c r="D73" s="5"/>
      <c r="E73" s="6"/>
    </row>
    <row r="74" spans="2:5" x14ac:dyDescent="0.3">
      <c r="B74" s="20"/>
      <c r="C74" s="20"/>
      <c r="D74" s="5"/>
      <c r="E74" s="6"/>
    </row>
    <row r="75" spans="2:5" x14ac:dyDescent="0.3">
      <c r="B75" s="20"/>
      <c r="C75" s="20"/>
      <c r="D75" s="5"/>
      <c r="E75" s="6"/>
    </row>
    <row r="76" spans="2:5" x14ac:dyDescent="0.3">
      <c r="B76" s="20"/>
      <c r="C76" s="20"/>
      <c r="D76" s="5"/>
      <c r="E76" s="6"/>
    </row>
    <row r="77" spans="2:5" x14ac:dyDescent="0.3">
      <c r="B77" s="20"/>
      <c r="C77" s="20"/>
      <c r="D77" s="5"/>
      <c r="E77" s="6"/>
    </row>
    <row r="78" spans="2:5" x14ac:dyDescent="0.3">
      <c r="B78" s="20"/>
      <c r="C78" s="20"/>
      <c r="D78" s="5"/>
      <c r="E78" s="6"/>
    </row>
    <row r="79" spans="2:5" x14ac:dyDescent="0.3">
      <c r="B79" s="20"/>
      <c r="C79" s="20"/>
      <c r="D79" s="5"/>
      <c r="E79" s="6"/>
    </row>
    <row r="80" spans="2:5" x14ac:dyDescent="0.3">
      <c r="B80" s="20"/>
      <c r="C80" s="20"/>
      <c r="D80" s="5"/>
      <c r="E80" s="6"/>
    </row>
    <row r="81" spans="2:5" x14ac:dyDescent="0.3">
      <c r="B81" s="20"/>
      <c r="C81" s="20"/>
      <c r="D81" s="5"/>
      <c r="E81" s="6"/>
    </row>
    <row r="82" spans="2:5" x14ac:dyDescent="0.3">
      <c r="B82" s="20"/>
      <c r="C82" s="20"/>
      <c r="D82" s="5"/>
      <c r="E82" s="6"/>
    </row>
    <row r="83" spans="2:5" x14ac:dyDescent="0.3">
      <c r="B83" s="20"/>
      <c r="C83" s="20"/>
      <c r="D83" s="5"/>
      <c r="E83" s="6"/>
    </row>
    <row r="84" spans="2:5" x14ac:dyDescent="0.3">
      <c r="B84" s="20"/>
      <c r="C84" s="20"/>
      <c r="D84" s="5"/>
      <c r="E84" s="6"/>
    </row>
    <row r="85" spans="2:5" x14ac:dyDescent="0.3">
      <c r="B85" s="20"/>
      <c r="C85" s="20"/>
      <c r="D85" s="5"/>
      <c r="E85" s="6"/>
    </row>
    <row r="86" spans="2:5" x14ac:dyDescent="0.3">
      <c r="B86" s="20"/>
      <c r="C86" s="20"/>
      <c r="D86" s="5"/>
      <c r="E86" s="6"/>
    </row>
    <row r="87" spans="2:5" x14ac:dyDescent="0.3">
      <c r="B87" s="20"/>
      <c r="C87" s="20"/>
      <c r="D87" s="5"/>
      <c r="E87" s="6"/>
    </row>
    <row r="88" spans="2:5" x14ac:dyDescent="0.3">
      <c r="B88" s="20"/>
      <c r="C88" s="20"/>
      <c r="D88" s="5"/>
      <c r="E88" s="6"/>
    </row>
    <row r="89" spans="2:5" x14ac:dyDescent="0.3">
      <c r="D89" s="5"/>
      <c r="E89" s="6"/>
    </row>
    <row r="90" spans="2:5" x14ac:dyDescent="0.3">
      <c r="D90" s="5"/>
      <c r="E90" s="6"/>
    </row>
    <row r="91" spans="2:5" x14ac:dyDescent="0.3">
      <c r="D91" s="5"/>
      <c r="E91" s="6"/>
    </row>
    <row r="92" spans="2:5" x14ac:dyDescent="0.3">
      <c r="D92" s="5"/>
      <c r="E92" s="6"/>
    </row>
    <row r="93" spans="2:5" x14ac:dyDescent="0.3">
      <c r="D93" s="5"/>
      <c r="E93" s="6"/>
    </row>
    <row r="94" spans="2:5" x14ac:dyDescent="0.3">
      <c r="D94" s="5"/>
      <c r="E94" s="6"/>
    </row>
    <row r="95" spans="2:5" x14ac:dyDescent="0.3">
      <c r="D95" s="5"/>
      <c r="E95" s="6"/>
    </row>
    <row r="96" spans="2:5" x14ac:dyDescent="0.3">
      <c r="D96" s="5"/>
      <c r="E96" s="6"/>
    </row>
    <row r="97" spans="4:5" x14ac:dyDescent="0.3">
      <c r="D97" s="5"/>
      <c r="E97" s="6"/>
    </row>
    <row r="98" spans="4:5" x14ac:dyDescent="0.3">
      <c r="D98" s="5"/>
      <c r="E98" s="6"/>
    </row>
    <row r="99" spans="4:5" x14ac:dyDescent="0.3">
      <c r="D99" s="5"/>
      <c r="E99" s="6"/>
    </row>
    <row r="100" spans="4:5" x14ac:dyDescent="0.3">
      <c r="D100" s="5"/>
      <c r="E100" s="6"/>
    </row>
    <row r="101" spans="4:5" x14ac:dyDescent="0.3">
      <c r="D101" s="5"/>
      <c r="E101" s="6"/>
    </row>
    <row r="102" spans="4:5" x14ac:dyDescent="0.3">
      <c r="D102" s="5"/>
      <c r="E102" s="6"/>
    </row>
    <row r="103" spans="4:5" x14ac:dyDescent="0.3">
      <c r="D103" s="5"/>
      <c r="E103" s="6"/>
    </row>
    <row r="104" spans="4:5" x14ac:dyDescent="0.3">
      <c r="D104" s="5"/>
      <c r="E104" s="6"/>
    </row>
    <row r="105" spans="4:5" x14ac:dyDescent="0.3">
      <c r="D105" s="5"/>
      <c r="E105" s="6"/>
    </row>
    <row r="106" spans="4:5" x14ac:dyDescent="0.3">
      <c r="D106" s="5"/>
      <c r="E106" s="6"/>
    </row>
    <row r="107" spans="4:5" x14ac:dyDescent="0.3">
      <c r="D107" s="5"/>
      <c r="E107" s="6"/>
    </row>
    <row r="108" spans="4:5" x14ac:dyDescent="0.3">
      <c r="D108" s="5"/>
      <c r="E108" s="6"/>
    </row>
    <row r="109" spans="4:5" x14ac:dyDescent="0.3">
      <c r="D109" s="5"/>
      <c r="E109" s="6"/>
    </row>
    <row r="110" spans="4:5" x14ac:dyDescent="0.3">
      <c r="D110" s="5"/>
      <c r="E110" s="6"/>
    </row>
    <row r="111" spans="4:5" x14ac:dyDescent="0.3">
      <c r="D111" s="5"/>
      <c r="E111" s="6"/>
    </row>
    <row r="112" spans="4:5" x14ac:dyDescent="0.3">
      <c r="D112" s="5"/>
      <c r="E112" s="6"/>
    </row>
    <row r="113" spans="4:5" x14ac:dyDescent="0.3">
      <c r="D113" s="5"/>
      <c r="E113" s="6"/>
    </row>
    <row r="114" spans="4:5" x14ac:dyDescent="0.3">
      <c r="D114" s="5"/>
      <c r="E114" s="6"/>
    </row>
    <row r="115" spans="4:5" x14ac:dyDescent="0.3">
      <c r="D115" s="5"/>
      <c r="E115" s="6"/>
    </row>
    <row r="116" spans="4:5" x14ac:dyDescent="0.3">
      <c r="D116" s="5"/>
      <c r="E116" s="6"/>
    </row>
    <row r="117" spans="4:5" x14ac:dyDescent="0.3">
      <c r="D117" s="5"/>
      <c r="E117" s="6"/>
    </row>
    <row r="118" spans="4:5" x14ac:dyDescent="0.3">
      <c r="D118" s="5"/>
      <c r="E118" s="6"/>
    </row>
    <row r="119" spans="4:5" x14ac:dyDescent="0.3">
      <c r="D119" s="5"/>
      <c r="E119" s="6"/>
    </row>
    <row r="120" spans="4:5" x14ac:dyDescent="0.3">
      <c r="D120" s="5"/>
      <c r="E120" s="6"/>
    </row>
    <row r="121" spans="4:5" x14ac:dyDescent="0.3">
      <c r="D121" s="5"/>
      <c r="E121" s="6"/>
    </row>
    <row r="122" spans="4:5" x14ac:dyDescent="0.3">
      <c r="D122" s="5"/>
      <c r="E122" s="6"/>
    </row>
    <row r="123" spans="4:5" x14ac:dyDescent="0.3">
      <c r="D123" s="5"/>
      <c r="E123" s="6"/>
    </row>
    <row r="124" spans="4:5" x14ac:dyDescent="0.3">
      <c r="D124" s="5"/>
      <c r="E124" s="6"/>
    </row>
    <row r="125" spans="4:5" x14ac:dyDescent="0.3">
      <c r="D125" s="5"/>
      <c r="E125" s="6"/>
    </row>
    <row r="126" spans="4:5" x14ac:dyDescent="0.3">
      <c r="D126" s="5"/>
      <c r="E126" s="6"/>
    </row>
    <row r="127" spans="4:5" x14ac:dyDescent="0.3">
      <c r="D127" s="5"/>
      <c r="E127" s="6"/>
    </row>
    <row r="128" spans="4:5" x14ac:dyDescent="0.3">
      <c r="D128" s="5"/>
      <c r="E128" s="6"/>
    </row>
    <row r="129" spans="4:5" x14ac:dyDescent="0.3">
      <c r="D129" s="5"/>
      <c r="E129" s="6"/>
    </row>
    <row r="130" spans="4:5" x14ac:dyDescent="0.3">
      <c r="D130" s="5"/>
      <c r="E130" s="6"/>
    </row>
    <row r="131" spans="4:5" x14ac:dyDescent="0.3">
      <c r="D131" s="5"/>
      <c r="E131" s="6"/>
    </row>
    <row r="132" spans="4:5" x14ac:dyDescent="0.3">
      <c r="D132" s="5"/>
      <c r="E132" s="6"/>
    </row>
    <row r="133" spans="4:5" x14ac:dyDescent="0.3">
      <c r="D133" s="5"/>
      <c r="E133" s="6"/>
    </row>
    <row r="134" spans="4:5" x14ac:dyDescent="0.3">
      <c r="D134" s="5"/>
      <c r="E134" s="6"/>
    </row>
    <row r="135" spans="4:5" x14ac:dyDescent="0.3">
      <c r="D135" s="5"/>
      <c r="E135" s="6"/>
    </row>
    <row r="136" spans="4:5" x14ac:dyDescent="0.3">
      <c r="D136" s="5"/>
      <c r="E136" s="6"/>
    </row>
    <row r="137" spans="4:5" x14ac:dyDescent="0.3">
      <c r="D137" s="5"/>
      <c r="E137" s="6"/>
    </row>
    <row r="138" spans="4:5" x14ac:dyDescent="0.3">
      <c r="D138" s="5"/>
      <c r="E138" s="6"/>
    </row>
    <row r="139" spans="4:5" x14ac:dyDescent="0.3">
      <c r="D139" s="5"/>
      <c r="E139" s="6"/>
    </row>
    <row r="140" spans="4:5" x14ac:dyDescent="0.3">
      <c r="D140" s="5"/>
      <c r="E140" s="6"/>
    </row>
    <row r="141" spans="4:5" x14ac:dyDescent="0.3">
      <c r="D141" s="5"/>
      <c r="E141" s="6"/>
    </row>
    <row r="142" spans="4:5" x14ac:dyDescent="0.3">
      <c r="D142" s="5"/>
      <c r="E142" s="6"/>
    </row>
    <row r="143" spans="4:5" x14ac:dyDescent="0.3">
      <c r="D143" s="5"/>
      <c r="E143" s="6"/>
    </row>
    <row r="144" spans="4:5" x14ac:dyDescent="0.3">
      <c r="D144" s="5"/>
      <c r="E144" s="6"/>
    </row>
    <row r="145" spans="4:5" x14ac:dyDescent="0.3">
      <c r="D145" s="5"/>
      <c r="E145" s="6"/>
    </row>
    <row r="146" spans="4:5" x14ac:dyDescent="0.3">
      <c r="D146" s="5"/>
      <c r="E146" s="6"/>
    </row>
    <row r="147" spans="4:5" x14ac:dyDescent="0.3">
      <c r="D147" s="5"/>
      <c r="E147" s="6"/>
    </row>
    <row r="148" spans="4:5" x14ac:dyDescent="0.3">
      <c r="D148" s="5"/>
      <c r="E148" s="6"/>
    </row>
    <row r="149" spans="4:5" x14ac:dyDescent="0.3">
      <c r="D149" s="5"/>
      <c r="E149" s="6"/>
    </row>
    <row r="150" spans="4:5" x14ac:dyDescent="0.3">
      <c r="D150" s="5"/>
      <c r="E150" s="6"/>
    </row>
    <row r="151" spans="4:5" x14ac:dyDescent="0.3">
      <c r="D151" s="5"/>
      <c r="E151" s="6"/>
    </row>
    <row r="152" spans="4:5" x14ac:dyDescent="0.3">
      <c r="D152" s="5"/>
      <c r="E152" s="6"/>
    </row>
    <row r="153" spans="4:5" x14ac:dyDescent="0.3">
      <c r="D153" s="5"/>
      <c r="E153" s="6"/>
    </row>
    <row r="154" spans="4:5" x14ac:dyDescent="0.3">
      <c r="D154" s="5"/>
      <c r="E154" s="6"/>
    </row>
    <row r="155" spans="4:5" x14ac:dyDescent="0.3">
      <c r="D155" s="5"/>
      <c r="E155" s="6"/>
    </row>
    <row r="156" spans="4:5" x14ac:dyDescent="0.3">
      <c r="D156" s="5"/>
      <c r="E156" s="6"/>
    </row>
    <row r="157" spans="4:5" x14ac:dyDescent="0.3">
      <c r="D157" s="5"/>
      <c r="E157" s="6"/>
    </row>
    <row r="158" spans="4:5" x14ac:dyDescent="0.3">
      <c r="D158" s="5"/>
      <c r="E158" s="6"/>
    </row>
    <row r="159" spans="4:5" x14ac:dyDescent="0.3">
      <c r="D159" s="5"/>
      <c r="E159" s="6"/>
    </row>
    <row r="160" spans="4:5" x14ac:dyDescent="0.3">
      <c r="D160" s="5"/>
      <c r="E160" s="6"/>
    </row>
    <row r="161" spans="4:5" x14ac:dyDescent="0.3">
      <c r="D161" s="5"/>
      <c r="E161" s="6"/>
    </row>
    <row r="162" spans="4:5" x14ac:dyDescent="0.3">
      <c r="D162" s="5"/>
      <c r="E162" s="6"/>
    </row>
    <row r="163" spans="4:5" x14ac:dyDescent="0.3">
      <c r="D163" s="5"/>
      <c r="E163" s="6"/>
    </row>
    <row r="164" spans="4:5" x14ac:dyDescent="0.3">
      <c r="D164" s="5"/>
      <c r="E164" s="6"/>
    </row>
    <row r="165" spans="4:5" x14ac:dyDescent="0.3">
      <c r="D165" s="5"/>
      <c r="E165" s="6"/>
    </row>
    <row r="166" spans="4:5" x14ac:dyDescent="0.3">
      <c r="D166" s="5"/>
      <c r="E166" s="6"/>
    </row>
    <row r="167" spans="4:5" x14ac:dyDescent="0.3">
      <c r="D167" s="5"/>
      <c r="E167" s="6"/>
    </row>
    <row r="168" spans="4:5" x14ac:dyDescent="0.3">
      <c r="D168" s="5"/>
      <c r="E168" s="6"/>
    </row>
    <row r="169" spans="4:5" x14ac:dyDescent="0.3">
      <c r="D169" s="5"/>
      <c r="E169" s="6"/>
    </row>
    <row r="170" spans="4:5" x14ac:dyDescent="0.3">
      <c r="D170" s="5"/>
      <c r="E170" s="6"/>
    </row>
    <row r="171" spans="4:5" x14ac:dyDescent="0.3">
      <c r="D171" s="5"/>
      <c r="E171" s="6"/>
    </row>
    <row r="172" spans="4:5" x14ac:dyDescent="0.3">
      <c r="D172" s="5"/>
      <c r="E172" s="6"/>
    </row>
    <row r="173" spans="4:5" x14ac:dyDescent="0.3">
      <c r="D173" s="5"/>
      <c r="E173" s="6"/>
    </row>
    <row r="174" spans="4:5" x14ac:dyDescent="0.3">
      <c r="D174" s="5"/>
      <c r="E174" s="6"/>
    </row>
    <row r="175" spans="4:5" x14ac:dyDescent="0.3">
      <c r="D175" s="5"/>
      <c r="E175" s="6"/>
    </row>
    <row r="176" spans="4:5" x14ac:dyDescent="0.3">
      <c r="D176" s="5"/>
      <c r="E176" s="6"/>
    </row>
    <row r="177" spans="4:5" x14ac:dyDescent="0.3">
      <c r="D177" s="5"/>
      <c r="E177" s="6"/>
    </row>
    <row r="178" spans="4:5" x14ac:dyDescent="0.3">
      <c r="D178" s="5"/>
      <c r="E178" s="6"/>
    </row>
    <row r="179" spans="4:5" x14ac:dyDescent="0.3">
      <c r="D179" s="5"/>
      <c r="E179" s="6"/>
    </row>
    <row r="180" spans="4:5" x14ac:dyDescent="0.3">
      <c r="D180" s="5"/>
      <c r="E180" s="6"/>
    </row>
    <row r="181" spans="4:5" x14ac:dyDescent="0.3">
      <c r="D181" s="5"/>
      <c r="E181" s="6"/>
    </row>
    <row r="182" spans="4:5" x14ac:dyDescent="0.3">
      <c r="D182" s="5"/>
      <c r="E182" s="7"/>
    </row>
    <row r="183" spans="4:5" x14ac:dyDescent="0.3">
      <c r="D183" s="5"/>
      <c r="E183" s="7"/>
    </row>
    <row r="184" spans="4:5" x14ac:dyDescent="0.3">
      <c r="D184" s="5"/>
      <c r="E184" s="7"/>
    </row>
    <row r="185" spans="4:5" x14ac:dyDescent="0.3">
      <c r="D185" s="5"/>
      <c r="E185" s="7"/>
    </row>
    <row r="186" spans="4:5" x14ac:dyDescent="0.3">
      <c r="D186" s="5"/>
      <c r="E186" s="7"/>
    </row>
    <row r="187" spans="4:5" x14ac:dyDescent="0.3">
      <c r="D187" s="5"/>
      <c r="E187" s="7"/>
    </row>
    <row r="188" spans="4:5" x14ac:dyDescent="0.3">
      <c r="D188" s="5"/>
      <c r="E188" s="7"/>
    </row>
    <row r="189" spans="4:5" x14ac:dyDescent="0.3">
      <c r="D189" s="5"/>
      <c r="E189" s="7"/>
    </row>
    <row r="190" spans="4:5" x14ac:dyDescent="0.3">
      <c r="D190" s="5"/>
      <c r="E190" s="7"/>
    </row>
    <row r="191" spans="4:5" x14ac:dyDescent="0.3">
      <c r="D191" s="5"/>
      <c r="E191" s="7"/>
    </row>
    <row r="192" spans="4:5" x14ac:dyDescent="0.3">
      <c r="D192" s="5"/>
      <c r="E192" s="7"/>
    </row>
    <row r="193" spans="4:5" x14ac:dyDescent="0.3">
      <c r="D193" s="5"/>
      <c r="E193" s="7"/>
    </row>
    <row r="194" spans="4:5" x14ac:dyDescent="0.3">
      <c r="D194" s="5"/>
      <c r="E194" s="7"/>
    </row>
    <row r="195" spans="4:5" x14ac:dyDescent="0.3">
      <c r="D195" s="5"/>
      <c r="E195" s="7"/>
    </row>
    <row r="196" spans="4:5" x14ac:dyDescent="0.3">
      <c r="D196" s="5"/>
      <c r="E196" s="7"/>
    </row>
    <row r="197" spans="4:5" x14ac:dyDescent="0.3">
      <c r="D197" s="5"/>
      <c r="E197" s="7"/>
    </row>
    <row r="198" spans="4:5" x14ac:dyDescent="0.3">
      <c r="D198" s="5"/>
      <c r="E198" s="7"/>
    </row>
    <row r="199" spans="4:5" x14ac:dyDescent="0.3">
      <c r="D199" s="5"/>
      <c r="E199" s="7"/>
    </row>
    <row r="200" spans="4:5" x14ac:dyDescent="0.3">
      <c r="D200" s="5"/>
      <c r="E200" s="7"/>
    </row>
    <row r="201" spans="4:5" x14ac:dyDescent="0.3">
      <c r="D201" s="5"/>
      <c r="E201" s="7"/>
    </row>
    <row r="202" spans="4:5" x14ac:dyDescent="0.3">
      <c r="D202" s="5"/>
      <c r="E202" s="7"/>
    </row>
    <row r="203" spans="4:5" x14ac:dyDescent="0.3">
      <c r="D203" s="5"/>
      <c r="E203" s="7"/>
    </row>
    <row r="204" spans="4:5" x14ac:dyDescent="0.3">
      <c r="D204" s="5"/>
      <c r="E204" s="7"/>
    </row>
    <row r="205" spans="4:5" x14ac:dyDescent="0.3">
      <c r="D205" s="5"/>
      <c r="E205" s="7"/>
    </row>
    <row r="206" spans="4:5" x14ac:dyDescent="0.3">
      <c r="D206" s="5"/>
      <c r="E206" s="7"/>
    </row>
    <row r="207" spans="4:5" x14ac:dyDescent="0.3">
      <c r="D207" s="5"/>
      <c r="E207" s="7"/>
    </row>
    <row r="208" spans="4:5" x14ac:dyDescent="0.3">
      <c r="D208" s="5"/>
      <c r="E208" s="7"/>
    </row>
    <row r="209" spans="4:5" x14ac:dyDescent="0.3">
      <c r="D209" s="5"/>
      <c r="E209" s="7"/>
    </row>
    <row r="210" spans="4:5" x14ac:dyDescent="0.3">
      <c r="D210" s="5"/>
      <c r="E210" s="7"/>
    </row>
    <row r="211" spans="4:5" x14ac:dyDescent="0.3">
      <c r="D211" s="5"/>
      <c r="E211" s="7"/>
    </row>
    <row r="212" spans="4:5" x14ac:dyDescent="0.3">
      <c r="D212" s="5"/>
      <c r="E212" s="7"/>
    </row>
    <row r="213" spans="4:5" x14ac:dyDescent="0.3">
      <c r="D213" s="5"/>
      <c r="E213" s="7"/>
    </row>
    <row r="214" spans="4:5" x14ac:dyDescent="0.3">
      <c r="D214" s="5"/>
      <c r="E214" s="7"/>
    </row>
    <row r="215" spans="4:5" x14ac:dyDescent="0.3">
      <c r="D215" s="5"/>
      <c r="E215" s="7"/>
    </row>
    <row r="216" spans="4:5" x14ac:dyDescent="0.3">
      <c r="D216" s="5"/>
      <c r="E216" s="7"/>
    </row>
    <row r="217" spans="4:5" x14ac:dyDescent="0.3">
      <c r="D217" s="5"/>
      <c r="E217" s="7"/>
    </row>
    <row r="218" spans="4:5" x14ac:dyDescent="0.3">
      <c r="D218" s="5"/>
      <c r="E218" s="7"/>
    </row>
    <row r="219" spans="4:5" x14ac:dyDescent="0.3">
      <c r="D219" s="5"/>
      <c r="E219" s="7"/>
    </row>
    <row r="220" spans="4:5" x14ac:dyDescent="0.3">
      <c r="D220" s="5"/>
      <c r="E220" s="7"/>
    </row>
    <row r="221" spans="4:5" x14ac:dyDescent="0.3">
      <c r="D221" s="5"/>
      <c r="E221" s="7"/>
    </row>
    <row r="222" spans="4:5" x14ac:dyDescent="0.3">
      <c r="D222" s="5"/>
      <c r="E222" s="7"/>
    </row>
    <row r="223" spans="4:5" x14ac:dyDescent="0.3">
      <c r="D223" s="5"/>
      <c r="E223" s="7"/>
    </row>
    <row r="224" spans="4:5" x14ac:dyDescent="0.3">
      <c r="D224" s="5"/>
      <c r="E224" s="7"/>
    </row>
    <row r="225" spans="4:5" x14ac:dyDescent="0.3">
      <c r="D225" s="5"/>
      <c r="E225" s="7"/>
    </row>
    <row r="226" spans="4:5" x14ac:dyDescent="0.3">
      <c r="D226" s="5"/>
      <c r="E226" s="7"/>
    </row>
    <row r="227" spans="4:5" x14ac:dyDescent="0.3">
      <c r="D227" s="5"/>
      <c r="E227" s="7"/>
    </row>
    <row r="228" spans="4:5" x14ac:dyDescent="0.3">
      <c r="D228" s="5"/>
      <c r="E228" s="7"/>
    </row>
    <row r="229" spans="4:5" x14ac:dyDescent="0.3">
      <c r="D229" s="5"/>
      <c r="E229" s="7"/>
    </row>
    <row r="230" spans="4:5" x14ac:dyDescent="0.3">
      <c r="D230" s="5"/>
      <c r="E230" s="7"/>
    </row>
    <row r="231" spans="4:5" x14ac:dyDescent="0.3">
      <c r="D231" s="5"/>
      <c r="E231" s="7"/>
    </row>
    <row r="232" spans="4:5" x14ac:dyDescent="0.3">
      <c r="D232" s="5"/>
      <c r="E232" s="7"/>
    </row>
    <row r="233" spans="4:5" x14ac:dyDescent="0.3">
      <c r="D233" s="5"/>
      <c r="E233" s="7"/>
    </row>
    <row r="234" spans="4:5" x14ac:dyDescent="0.3">
      <c r="D234" s="5"/>
      <c r="E234" s="7"/>
    </row>
    <row r="235" spans="4:5" x14ac:dyDescent="0.3">
      <c r="D235" s="5"/>
      <c r="E235" s="7"/>
    </row>
    <row r="236" spans="4:5" x14ac:dyDescent="0.3">
      <c r="D236" s="5"/>
      <c r="E236" s="7"/>
    </row>
    <row r="237" spans="4:5" x14ac:dyDescent="0.3">
      <c r="D237" s="5"/>
      <c r="E237" s="7"/>
    </row>
    <row r="238" spans="4:5" x14ac:dyDescent="0.3">
      <c r="D238" s="5"/>
      <c r="E238" s="7"/>
    </row>
    <row r="239" spans="4:5" x14ac:dyDescent="0.3">
      <c r="D239" s="5"/>
      <c r="E239" s="7"/>
    </row>
    <row r="240" spans="4:5" x14ac:dyDescent="0.3">
      <c r="D240" s="5"/>
      <c r="E240" s="7"/>
    </row>
    <row r="241" spans="4:5" x14ac:dyDescent="0.3">
      <c r="D241" s="5"/>
      <c r="E241" s="7"/>
    </row>
    <row r="242" spans="4:5" x14ac:dyDescent="0.3">
      <c r="D242" s="5"/>
      <c r="E242" s="7"/>
    </row>
    <row r="243" spans="4:5" x14ac:dyDescent="0.3">
      <c r="D243" s="5"/>
      <c r="E243" s="7"/>
    </row>
    <row r="244" spans="4:5" x14ac:dyDescent="0.3">
      <c r="D244" s="5"/>
      <c r="E244" s="7"/>
    </row>
    <row r="245" spans="4:5" x14ac:dyDescent="0.3">
      <c r="D245" s="5"/>
      <c r="E245" s="7"/>
    </row>
    <row r="246" spans="4:5" x14ac:dyDescent="0.3">
      <c r="D246" s="5"/>
      <c r="E246" s="7"/>
    </row>
    <row r="247" spans="4:5" x14ac:dyDescent="0.3">
      <c r="D247" s="5"/>
      <c r="E247" s="7"/>
    </row>
    <row r="248" spans="4:5" x14ac:dyDescent="0.3">
      <c r="D248" s="5"/>
      <c r="E248" s="7"/>
    </row>
    <row r="249" spans="4:5" x14ac:dyDescent="0.3">
      <c r="D249" s="5"/>
      <c r="E249" s="7"/>
    </row>
    <row r="250" spans="4:5" x14ac:dyDescent="0.3">
      <c r="D250" s="5"/>
      <c r="E250" s="7"/>
    </row>
    <row r="251" spans="4:5" x14ac:dyDescent="0.3">
      <c r="D251" s="5"/>
      <c r="E251" s="7"/>
    </row>
    <row r="252" spans="4:5" x14ac:dyDescent="0.3">
      <c r="D252" s="5"/>
      <c r="E252" s="7"/>
    </row>
    <row r="253" spans="4:5" x14ac:dyDescent="0.3">
      <c r="D253" s="5"/>
      <c r="E253" s="7"/>
    </row>
    <row r="254" spans="4:5" x14ac:dyDescent="0.3">
      <c r="D254" s="5"/>
      <c r="E254" s="7"/>
    </row>
    <row r="255" spans="4:5" x14ac:dyDescent="0.3">
      <c r="D255" s="5"/>
      <c r="E255" s="7"/>
    </row>
    <row r="256" spans="4:5" x14ac:dyDescent="0.3">
      <c r="D256" s="5"/>
      <c r="E256" s="7"/>
    </row>
    <row r="257" spans="4:5" x14ac:dyDescent="0.3">
      <c r="D257" s="5"/>
      <c r="E257" s="7"/>
    </row>
    <row r="258" spans="4:5" x14ac:dyDescent="0.3">
      <c r="D258" s="5"/>
      <c r="E258" s="7"/>
    </row>
    <row r="259" spans="4:5" x14ac:dyDescent="0.3">
      <c r="D259" s="8"/>
      <c r="E259" s="9"/>
    </row>
  </sheetData>
  <mergeCells count="4">
    <mergeCell ref="D5:E5"/>
    <mergeCell ref="F5:G5"/>
    <mergeCell ref="H5:I5"/>
    <mergeCell ref="J5:K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Red River County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Treasurer</dc:creator>
  <cp:lastModifiedBy>IHC</cp:lastModifiedBy>
  <cp:lastPrinted>2016-10-05T20:00:39Z</cp:lastPrinted>
  <dcterms:created xsi:type="dcterms:W3CDTF">2015-08-31T19:07:34Z</dcterms:created>
  <dcterms:modified xsi:type="dcterms:W3CDTF">2016-12-21T18:51:47Z</dcterms:modified>
</cp:coreProperties>
</file>